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firstSheet="7" activeTab="12"/>
  </bookViews>
  <sheets>
    <sheet name="Доходы.№1 " sheetId="1" r:id="rId1"/>
    <sheet name="Доходы.№2" sheetId="2" r:id="rId2"/>
    <sheet name="Нормы отчисл.налогов.№3" sheetId="3" r:id="rId3"/>
    <sheet name="Норматив.Акцизы.№4" sheetId="4" r:id="rId4"/>
    <sheet name="Источ.деф.бюджета.№5" sheetId="5" r:id="rId5"/>
    <sheet name="Источ.деф.бюджета.№6" sheetId="6" r:id="rId6"/>
    <sheet name="Бюдже.ассигнов.№7" sheetId="7" r:id="rId7"/>
    <sheet name="Бюдже.ассигнов.№8" sheetId="8" r:id="rId8"/>
    <sheet name="Бюджет.ассигнов.№9" sheetId="9" r:id="rId9"/>
    <sheet name="Бюджет.ассигнов.№10" sheetId="10" r:id="rId10"/>
    <sheet name="Ведомствен.структура.№11" sheetId="11" r:id="rId11"/>
    <sheet name="Ведомствен.структура.№12" sheetId="12" r:id="rId12"/>
    <sheet name="Перечень МП.№13" sheetId="13" r:id="rId13"/>
    <sheet name="Перечень МП.№14" sheetId="14" r:id="rId14"/>
    <sheet name="Доплата к пенсии.№15" sheetId="15" r:id="rId15"/>
    <sheet name="Доплата к пенсии.№16" sheetId="16" r:id="rId16"/>
    <sheet name="Внутр.заимств.№17" sheetId="17" r:id="rId17"/>
    <sheet name="Внутр.заимств.№18" sheetId="18" r:id="rId18"/>
  </sheets>
  <definedNames/>
  <calcPr fullCalcOnLoad="1"/>
</workbook>
</file>

<file path=xl/comments7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B14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<sst xmlns="http://schemas.openxmlformats.org/spreadsheetml/2006/main" count="3539" uniqueCount="438">
  <si>
    <t>Вед</t>
  </si>
  <si>
    <t>ВР</t>
  </si>
  <si>
    <t>ЭКР</t>
  </si>
  <si>
    <t>121</t>
  </si>
  <si>
    <t>211</t>
  </si>
  <si>
    <t>129</t>
  </si>
  <si>
    <t>213</t>
  </si>
  <si>
    <t>244</t>
  </si>
  <si>
    <t>223</t>
  </si>
  <si>
    <t>225</t>
  </si>
  <si>
    <t>226</t>
  </si>
  <si>
    <t>851</t>
  </si>
  <si>
    <t>852</t>
  </si>
  <si>
    <t>540</t>
  </si>
  <si>
    <t>853</t>
  </si>
  <si>
    <t>880</t>
  </si>
  <si>
    <t>6150000800</t>
  </si>
  <si>
    <t>7210091030</t>
  </si>
  <si>
    <t>870</t>
  </si>
  <si>
    <t>6120061010</t>
  </si>
  <si>
    <t>6120051180</t>
  </si>
  <si>
    <t>6210090020</t>
  </si>
  <si>
    <t>6220090030</t>
  </si>
  <si>
    <t>6830010010</t>
  </si>
  <si>
    <t>Дорожное хозяйство (дорожные фонды)</t>
  </si>
  <si>
    <t>6830010020</t>
  </si>
  <si>
    <t>6310090040</t>
  </si>
  <si>
    <t>6840010040</t>
  </si>
  <si>
    <t>6910040020</t>
  </si>
  <si>
    <t>6440090080</t>
  </si>
  <si>
    <t>6510090090</t>
  </si>
  <si>
    <t>Пенсионное обеспечение</t>
  </si>
  <si>
    <t>6610090100</t>
  </si>
  <si>
    <t>Массовый спорт</t>
  </si>
  <si>
    <t>6710090110</t>
  </si>
  <si>
    <t>730</t>
  </si>
  <si>
    <t>Обслуживание государственного внутреннего и муниципального долга</t>
  </si>
  <si>
    <t>МО "Большесидоровское сельское поселение"</t>
  </si>
  <si>
    <t>МО «Большесидоровское сельское поселение»</t>
  </si>
  <si>
    <t>01</t>
  </si>
  <si>
    <t>02</t>
  </si>
  <si>
    <t>04</t>
  </si>
  <si>
    <t>07</t>
  </si>
  <si>
    <t>11</t>
  </si>
  <si>
    <t>13</t>
  </si>
  <si>
    <t>03</t>
  </si>
  <si>
    <t>09</t>
  </si>
  <si>
    <t>10</t>
  </si>
  <si>
    <t>12</t>
  </si>
  <si>
    <t>05</t>
  </si>
  <si>
    <t>08</t>
  </si>
  <si>
    <t>ВСЕГО РАСХОДОВ</t>
  </si>
  <si>
    <t xml:space="preserve">тыс. рублей </t>
  </si>
  <si>
    <t xml:space="preserve">тыс. руб.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</si>
  <si>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</si>
  <si>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</si>
  <si>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</si>
  <si>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</si>
  <si>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Под-груп-па</t>
  </si>
  <si>
    <t>Ста-тья</t>
  </si>
  <si>
    <t>Подстатья</t>
  </si>
  <si>
    <t>Элемент</t>
  </si>
  <si>
    <t>Вид источни-ков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</si>
  <si>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</si>
  <si>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1.</t>
  </si>
  <si>
    <t>01020000000000000</t>
  </si>
  <si>
    <t>Кредиты кредитных организаций в валюте Российской Федерации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</si>
  <si>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</si>
  <si>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</si>
  <si>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</si>
  <si>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</si>
  <si>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</si>
  <si>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</si>
  <si>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</si>
  <si>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1.2</t>
  </si>
  <si>
    <t>01020000020000710</t>
  </si>
  <si>
    <t>Получение кредитов от кредитных организаций бюджетами муниципальных районов в валюте Российской Федерации</t>
  </si>
  <si>
    <t>710</t>
  </si>
  <si>
    <t>810</t>
  </si>
  <si>
    <t>2.</t>
  </si>
  <si>
    <t>Бюджетные кредиты от других бюджетов бюджетной системы Российской Федерации</t>
  </si>
  <si>
    <t>2.1</t>
  </si>
  <si>
    <t>2.2</t>
  </si>
  <si>
    <t>800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</si>
  <si>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</si>
  <si>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</si>
  <si>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</si>
  <si>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</si>
  <si>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</si>
  <si>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</si>
  <si>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</si>
  <si>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</si>
  <si>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</si>
  <si>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2.3</t>
  </si>
  <si>
    <t>01050201000000510</t>
  </si>
  <si>
    <t>Увеличение прочих остатков денежных средств бюджетов</t>
  </si>
  <si>
    <t>510</t>
  </si>
  <si>
    <t>2.4</t>
  </si>
  <si>
    <t>01050201020000510</t>
  </si>
  <si>
    <t>Увеличение прочих остатков денежных средств бюджетов муниципальных районов</t>
  </si>
  <si>
    <t>2.5</t>
  </si>
  <si>
    <t>01050000000000600</t>
  </si>
  <si>
    <t>Уменьшение остатков средств бюджетов</t>
  </si>
  <si>
    <t>600</t>
  </si>
  <si>
    <t>2.6</t>
  </si>
  <si>
    <t>01050200000000600</t>
  </si>
  <si>
    <t>Уменьшение прочих остатков средств бюджетов</t>
  </si>
  <si>
    <t>2.7</t>
  </si>
  <si>
    <t>01050201000000610</t>
  </si>
  <si>
    <t>Уменьшение прочих остатков денежных средств бюджетов</t>
  </si>
  <si>
    <t>610</t>
  </si>
  <si>
    <t>2.8</t>
  </si>
  <si>
    <t>01050201020000610</t>
  </si>
  <si>
    <t>Уменьшение прочих остатков денежных средств бюджетов муниципальных районов</t>
  </si>
  <si>
    <t>4.</t>
  </si>
  <si>
    <t>00000000000000000</t>
  </si>
  <si>
    <t>ИСТОЧНИКИ ВНУТРЕННЕГО ФИНАНСИРОВАНИЯ ДЕФИЦИТОВ БЮДЖЕТОВ</t>
  </si>
  <si>
    <t>тыс.руб.</t>
  </si>
  <si>
    <t>№</t>
  </si>
  <si>
    <t>наименование</t>
  </si>
  <si>
    <t>Ведом-ство</t>
  </si>
  <si>
    <t>Разд.</t>
  </si>
  <si>
    <t>Подраз-дел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</si>
  <si>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</si>
  <si>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</si>
  <si>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Уплата налога на имущество организаций и земельного налога</t>
  </si>
  <si>
    <t>850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</si>
  <si>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</si>
  <si>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</si>
  <si>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</si>
  <si>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</si>
  <si>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</si>
  <si>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ЖИЛИЩНО-КОММУНАЛЬНОЕ ХОЗЯЙСТВО</t>
  </si>
  <si>
    <t>СОЦИАЛЬНАЯ ПОЛИТИКА</t>
  </si>
  <si>
    <t>Коммунальное хозяйство</t>
  </si>
  <si>
    <t>Расходы на осуществление государственных полномочий в сфере административных правоотношений</t>
  </si>
  <si>
    <t>НАЦИОНАЛЬНАЯ ОБОРОНА</t>
  </si>
  <si>
    <t>Мобилизационная и вневойсковая подготовка</t>
  </si>
  <si>
    <t>НАЦИОНАЛЬНАЯ  ЭКОНОМИКА</t>
  </si>
  <si>
    <t>Другие вопросы в области национальной экономики</t>
  </si>
  <si>
    <t>Благоустройство</t>
  </si>
  <si>
    <t>Целевые программы муниципальных образований</t>
  </si>
  <si>
    <t xml:space="preserve">Культура </t>
  </si>
  <si>
    <t>К решению Совета народных депутатов муниципального</t>
  </si>
  <si>
    <t>Наименование</t>
  </si>
  <si>
    <t>ЦСР</t>
  </si>
  <si>
    <t>Функционирование высшего должностного лица субъекта РФ и органа местного самоуправления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</si>
  <si>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</si>
  <si>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</si>
  <si>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</si>
  <si>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</si>
  <si>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</si>
  <si>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</si>
  <si>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</si>
  <si>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</si>
  <si>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</si>
  <si>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</si>
  <si>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</si>
  <si>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</si>
  <si>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</si>
  <si>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290</t>
  </si>
  <si>
    <t>Иные бюджетные ассигнования</t>
  </si>
  <si>
    <t>Обеспечение проведения выборов и референдумов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</si>
  <si>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</si>
  <si>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</si>
  <si>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</si>
  <si>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</si>
  <si>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</si>
  <si>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</si>
  <si>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Выполнение других обязательств государства</t>
  </si>
  <si>
    <t>6800000000</t>
  </si>
  <si>
    <t>Расходы  Осуществление первичного воинского учета на территориях, где отсутствуют военные комиссариаты</t>
  </si>
  <si>
    <t>6210000000</t>
  </si>
  <si>
    <t>6220000000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</si>
  <si>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</si>
  <si>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</si>
  <si>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6310000000</t>
  </si>
  <si>
    <t xml:space="preserve">КУЛЬТУРА, КИНЕМАТОГРАФИЯ </t>
  </si>
  <si>
    <t xml:space="preserve"> Культура</t>
  </si>
  <si>
    <t>6500000000</t>
  </si>
  <si>
    <t>6610000000</t>
  </si>
  <si>
    <t>Доплаты к пенсиям государственных служащих субъектов РФ и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</si>
  <si>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</si>
  <si>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</si>
  <si>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</si>
  <si>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6710000000</t>
  </si>
  <si>
    <t>Обслуживание государственного (муниципального) долга</t>
  </si>
  <si>
    <t>Приложение №1</t>
  </si>
  <si>
    <t>Приложение №3</t>
  </si>
  <si>
    <t>Приложение №2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</si>
  <si>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</si>
  <si>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Межбюджетные трансферты</t>
  </si>
  <si>
    <t>Иные межбюджетные трансферты</t>
  </si>
  <si>
    <t>образования «Большесидоровское сельское поселение»</t>
  </si>
  <si>
    <t>тыс. руб.</t>
  </si>
  <si>
    <t>Коды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</si>
  <si>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</si>
  <si>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000 1 00 00000 00 0000 000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</si>
  <si>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</si>
  <si>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</si>
  <si>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</si>
  <si>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</si>
  <si>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</si>
  <si>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</si>
  <si>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000 1 01 02020 01 1000 110</t>
  </si>
  <si>
    <t>000 1 01 02030 01 1000 110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</si>
  <si>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</si>
  <si>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</si>
  <si>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</si>
  <si>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</si>
  <si>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</si>
  <si>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000 1 03 02241 01 0000 110</t>
  </si>
  <si>
    <t>000 1 03 02251 01 0000 110</t>
  </si>
  <si>
    <t>000 1 03 02261 01 0000 110</t>
  </si>
  <si>
    <t>Налоги на совокупный доход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</si>
  <si>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</si>
  <si>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</si>
  <si>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</si>
  <si>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</si>
  <si>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</si>
  <si>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</si>
  <si>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</si>
  <si>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</si>
  <si>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</si>
  <si>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</si>
  <si>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</si>
  <si>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</si>
  <si>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</si>
  <si>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</si>
  <si>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</si>
  <si>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</si>
  <si>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</si>
  <si>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</si>
  <si>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</si>
  <si>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</si>
  <si>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</si>
  <si>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</si>
  <si>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</si>
  <si>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</si>
  <si>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</si>
  <si>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</si>
  <si>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</si>
  <si>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</si>
  <si>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</si>
  <si>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000 2 02 300000 00 0000 150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</si>
  <si>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</si>
  <si>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</si>
  <si>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</si>
  <si>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ВСЕГО ДОХОДОВ</t>
  </si>
  <si>
    <t>Приложение №9</t>
  </si>
  <si>
    <t>6440090090</t>
  </si>
  <si>
    <t>Приложение №13</t>
  </si>
  <si>
    <t>Приложение №7</t>
  </si>
  <si>
    <t>Приложение №11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</si>
  <si>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</si>
  <si>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Условно- утвержденные расходы</t>
  </si>
  <si>
    <t xml:space="preserve">НАЦИОНАЛЬНАЯ БЕЗОПАСНОСТЬ И ПРАВООХРАНИТЕЛЬНАЯ ДЕЯТЕЛЬНОСТЬ </t>
  </si>
  <si>
    <t>КУЛЬТУРА, КИНЕМАТОГРАФИЯ</t>
  </si>
  <si>
    <t>Условно-утвержденные расходы</t>
  </si>
  <si>
    <t>9990000000</t>
  </si>
  <si>
    <t xml:space="preserve">№№
п/п
</t>
  </si>
  <si>
    <t>КОД             ЦЕЛЕВОЙ СТАТЬИ</t>
  </si>
  <si>
    <t>НАИМЕНОВАНИЕ       ПРОГРАММЫ</t>
  </si>
  <si>
    <t>Пенсия выборным и муниципальным служащим за выслугу лет</t>
  </si>
  <si>
    <t>ИТОГО</t>
  </si>
  <si>
    <t>000 1 16 000000 00 0000 140</t>
  </si>
  <si>
    <t>Штрафы, санкции, возмещение ущерба</t>
  </si>
  <si>
    <t>000 1 16 07090 10 0000 140</t>
  </si>
  <si>
    <t>ПРОЧИЕ НЕНАЛОГОВЫЕ ДОХОДЫ</t>
  </si>
  <si>
    <t>Невыясненные поступления, зачисляемые в бюджеты сельских поселений</t>
  </si>
  <si>
    <t>Приложение №5</t>
  </si>
  <si>
    <t>Приложение №6</t>
  </si>
  <si>
    <t>Приложение №4</t>
  </si>
  <si>
    <t>Муниципальные образования</t>
  </si>
  <si>
    <t>общая протяженность, км</t>
  </si>
  <si>
    <t>РЕСПУБЛИКА АДЫГЕЯ</t>
  </si>
  <si>
    <t>Красногвардейский район</t>
  </si>
  <si>
    <t>Дифференцированный норматив %</t>
  </si>
  <si>
    <t>сумма</t>
  </si>
  <si>
    <t>НАИМЕНОВАНИЕ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</si>
  <si>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</si>
  <si>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</si>
  <si>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 Дорожные фонды)</t>
  </si>
  <si>
    <t>ОБСЛУЖИВАНИЕ ГОСУДАРСТВЕННОГО (МУНИЦИПАЛЬНОГО ) ДОЛГА</t>
  </si>
  <si>
    <t>Обслуживание государственого (муниципального) внутреннего долга</t>
  </si>
  <si>
    <t>Приложение №10</t>
  </si>
  <si>
    <t>Приложение №8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</si>
  <si>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</si>
  <si>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</si>
  <si>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</si>
  <si>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</si>
  <si>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</si>
  <si>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</si>
  <si>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</si>
  <si>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Уплата налогов,сборов и иных платежей</t>
  </si>
  <si>
    <t>Уплата прочих налогов, сборов</t>
  </si>
  <si>
    <t>Уплата иных платежей</t>
  </si>
  <si>
    <t>Руководство и управление в сфере установленных функций (Другие общегосударственные вопросы)</t>
  </si>
  <si>
    <t>Прочая закупка товаров, работ и услуг (Ритуальные услуги)</t>
  </si>
  <si>
    <t>Программы МО "Большесидоровское сельское поселение"</t>
  </si>
  <si>
    <t>НАЦИОНАЛЬНАЯ БЕЗОПАСНОСТЬ И ПРАВООХРАНИТЕНАЯ ДЕЯТЕЛЬНОСТЬ</t>
  </si>
  <si>
    <t>Обеспечение населения и территории сельского поселения от чрезвычайных ситуаций</t>
  </si>
  <si>
    <t xml:space="preserve">Обеспечение пожарной безопасности </t>
  </si>
  <si>
    <t>Защита населения и территории сельского поселения от чрезвычайных ситуаций природного и техногенного характера,пожарная безопасность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</si>
  <si>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</si>
  <si>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</si>
  <si>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</si>
  <si>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</si>
  <si>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</si>
  <si>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6440000000</t>
  </si>
  <si>
    <t>Обеспечение деятельности по благоустройству МО "Большесидоровское сельское поселение"</t>
  </si>
  <si>
    <t xml:space="preserve">Прочие мероприятия по благоустройству </t>
  </si>
  <si>
    <t>Обеспечение деятельности по культуре МО "Большесидоровское сельское поселение"</t>
  </si>
  <si>
    <t>Пенсионное обеспечение МО "Большесидоровское сельское поселение"</t>
  </si>
  <si>
    <t>312</t>
  </si>
  <si>
    <t>Иные пенсии, социальные доплаты к пенсиям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</si>
  <si>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</si>
  <si>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</si>
  <si>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</si>
  <si>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</si>
  <si>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</si>
  <si>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Приложение №12</t>
  </si>
  <si>
    <t>Приложение №14</t>
  </si>
  <si>
    <t xml:space="preserve">тыс. руб.                                                       </t>
  </si>
  <si>
    <t>№ п/п</t>
  </si>
  <si>
    <t>КОД</t>
  </si>
  <si>
    <t>НАИМЕНОВАНИЕ ВЕДОМСТВА, ОТВЕЧАЮЩЕГО ЗА РЕАЛИЗАЦИЮ ПРОГРАММЫ</t>
  </si>
  <si>
    <t>НАИМЕНОВАНИЕ    ПРОГРАММ</t>
  </si>
  <si>
    <t>Администрация муниципального образования «Большесидоровское  сельское поселение»</t>
  </si>
  <si>
    <t>3.</t>
  </si>
  <si>
    <t>ИТОГО:</t>
  </si>
  <si>
    <t>Приложение № 17</t>
  </si>
  <si>
    <t xml:space="preserve">НАИМЕНОВАНИЕ     </t>
  </si>
  <si>
    <t>Внутренние заимствования (привлечение/погашение)</t>
  </si>
  <si>
    <t>Получение кредитов</t>
  </si>
  <si>
    <t xml:space="preserve">
Погашение кредитов
</t>
  </si>
  <si>
    <t>Бюджетные кредиты, привлеченные от других бюджетов бюджетной системы уровней Российской Федерации</t>
  </si>
  <si>
    <t>Погашение кредитов</t>
  </si>
  <si>
    <t>Прочие доходы от компенсации затрат бюджетов сельских поселений</t>
  </si>
  <si>
    <t>МП "Формирование комфортной городской среды на территории МО "Большесидоровское сельское поселение" на период 2020-2024 годов"</t>
  </si>
  <si>
    <t xml:space="preserve"> </t>
  </si>
  <si>
    <t>2024 г.</t>
  </si>
  <si>
    <t>5.</t>
  </si>
  <si>
    <t xml:space="preserve">МП "Профилактика правонарушений на территории МО "Большесидоровское сельское поселение" на 2021 - 2024 годы." 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</si>
  <si>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</si>
  <si>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Закупка энергетических ресурсов</t>
  </si>
  <si>
    <t>247</t>
  </si>
  <si>
    <t>6810010070</t>
  </si>
  <si>
    <t>6810010030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</si>
  <si>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</si>
  <si>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</si>
  <si>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000 1 05 0000 00 0000 0000</t>
  </si>
  <si>
    <t>000 1 05 03000 01 0000 110</t>
  </si>
  <si>
    <t>Приложение № 15</t>
  </si>
  <si>
    <t>Приложение № 16</t>
  </si>
  <si>
    <t>Приложение №18</t>
  </si>
  <si>
    <t>2025 г.</t>
  </si>
  <si>
    <t>Дороги общего пользования местного значения на конец 2022 года по Республике</t>
  </si>
  <si>
    <t>2025г.</t>
  </si>
  <si>
    <t>759</t>
  </si>
  <si>
    <t>Перечень муниципальных программ с распределением бюджетных ассигнований 
 на 2024 год.</t>
  </si>
  <si>
    <t>Перечень муниципальных программ с распределением бюджетных ассигнований 
 на 2025 - 2026 года.</t>
  </si>
  <si>
    <t xml:space="preserve">МП «Военно-патриотическое воспитание несовершеннолетних и молодежи  на территории МО "Большесидоровское сельское поселение" на 2023 – 2025  годы» </t>
  </si>
  <si>
    <t>МП «Профилактика незаконного потребления наркотических средств и психотропных веществ, наркомании на территории МО "Большесидоровское сельское поселение" на 2023-2025 годы»</t>
  </si>
  <si>
    <t>2026г.</t>
  </si>
  <si>
    <t xml:space="preserve">Перечень публичных нормативных обязательств муниципального образования                                                         «Большесидоровское  сельское поселение» на 2024 год. </t>
  </si>
  <si>
    <t xml:space="preserve">Программа
муниципальных внутренних заимствований муниципального образования «Большесидоровское сельское поселение» на 2025-2026 года 
</t>
  </si>
  <si>
    <t>2026 г.</t>
  </si>
  <si>
    <t xml:space="preserve">Программа
муниципальных внутренних заимствований муниципального образования «Большесидоровское сельское поселение» на 2024 год 
</t>
  </si>
  <si>
    <t xml:space="preserve">Перечень публичных нормативных обязательств муниципального образования                                                         «Большесидоровское  сельское поселение» на 2025-2026 годы. </t>
  </si>
  <si>
    <t xml:space="preserve">Ведомственная структура расходов  бюджета муниципального образования  "Большесидоровское сельское поселение" на 2024-2026 годы. </t>
  </si>
  <si>
    <t>Ведомственная структура расходов  бюджета муниципального образования  "Большесидоровское сельское поселение" на 2024 год.</t>
  </si>
  <si>
    <r>
      <t xml:space="preserve">РАСПРЕДЕЛЕНИЕ БЮДЖЕТНЫХ АССИГНОВАНИЙ  БЮДЖЕТА МУНИЦИПАЛЬНОГО ОБРАЗОВАНИЯ "БОЛЬШЕСИДОРОВСКОЕ СЕЛЬСКОЕ ПОСЕЛЕНИЕ"                                                             ПО РАЗДЕЛАМ И ПОДРАЗДЕЛАМ, КЛАССИФИКАЦИИ </t>
    </r>
    <r>
      <rPr>
        <sz val="11"/>
        <rFont val="Times New Roman"/>
        <family val="1"/>
      </rPr>
      <t xml:space="preserve">РАСХОДОВ БЮДЖЕТОВ                         РОССИЙСКОЙ ФЕДЕРАЦИИ НА </t>
    </r>
    <r>
      <rPr>
        <sz val="14"/>
        <rFont val="Times New Roman"/>
        <family val="1"/>
      </rPr>
      <t>2025-2026</t>
    </r>
    <r>
      <rPr>
        <sz val="11"/>
        <rFont val="Times New Roman"/>
        <family val="1"/>
      </rPr>
      <t xml:space="preserve"> ГОДЫ</t>
    </r>
    <r>
      <rPr>
        <sz val="12"/>
        <rFont val="Times New Roman"/>
        <family val="1"/>
      </rPr>
      <t xml:space="preserve"> </t>
    </r>
  </si>
  <si>
    <r>
      <t xml:space="preserve">РАСПРЕДЕЛЕНИЕ БЮДЖЕТНЫХ АССИГНОВАНИЙ  БЮДЖЕТА МУНИЦИПАЛЬНОГО ОБРАЗОВАНИЯ "БОЛЬШЕСИДОРОВСКОЕ СЕЛЬСКОЕ ПОСЕЛЕНИЕ"   ПО РАЗДЕЛАМ И ПОДРАЗДЕЛАМ, КЛАССИФИКАЦИИ </t>
    </r>
    <r>
      <rPr>
        <sz val="11"/>
        <rFont val="Times New Roman"/>
        <family val="1"/>
      </rPr>
      <t xml:space="preserve">РАСХОДОВ БЮДЖЕТОВ РОССИЙСКОЙ ФЕДЕРАЦИИ НА </t>
    </r>
    <r>
      <rPr>
        <sz val="14"/>
        <rFont val="Times New Roman"/>
        <family val="1"/>
      </rPr>
      <t>2024</t>
    </r>
    <r>
      <rPr>
        <sz val="11"/>
        <rFont val="Times New Roman"/>
        <family val="1"/>
      </rPr>
      <t xml:space="preserve"> ГОД</t>
    </r>
    <r>
      <rPr>
        <sz val="12"/>
        <rFont val="Times New Roman"/>
        <family val="1"/>
      </rPr>
      <t xml:space="preserve"> </t>
    </r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</si>
  <si>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2025-2026 годы </t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</si>
  <si>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2024 год </t>
  </si>
  <si>
    <t>Источники финансирования дефицита бюджета  МО "Большесидоровское  сельское поселение" на 2025-2026 годы</t>
  </si>
  <si>
    <t>Источники финансирования дефицита бюджета  МО "Большесидоровское  сельское поселение" на 2024 год</t>
  </si>
  <si>
    <t>Нормативы распределения доходов
 от уплаты акцизов на автомобильный и  прямогонный бензин, дизельное топливо,
 моторные масла для дизельных и (или) карбюраторных (инжекторных) двигателей 
в  бюджеты поселений, муниципальных районов и городских округов на 2024 год
и плановый период 2025-2026 годы.
(КБК 1 03 02100 00 0000 110)</t>
  </si>
  <si>
    <t>Поступление доходов по основным источникам в бюджет муниципального образования «Большесидоровское сельское  поселение» на плановый период 2025 - 2026 годы.</t>
  </si>
  <si>
    <t>Поступление доходов по основным источникам в бюджет муниципального образования «Большесидоровское сельское  поселение» на 2024 год.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</si>
  <si>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</si>
  <si>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</si>
  <si>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</si>
  <si>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</si>
  <si>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</si>
  <si>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</si>
  <si>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</si>
  <si>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НАЛОГОВЫЕ И НЕНАЛОГОВЫЕ ДОХОДЫ</t>
  </si>
  <si>
    <t>Код</t>
  </si>
  <si>
    <t>Наименование доходов, подлежащих распределению между бюджетам района и бюджетами поселений Красногвардейского района</t>
  </si>
  <si>
    <t>Бюджет муниципального образования "Большесидоровское сельское поселение" в %</t>
  </si>
  <si>
    <t>1 09 00000 00 0000 000</t>
  </si>
  <si>
    <t>ЗАДОЛЖЕННОСТЬ И ПЕРЕРАСЧЕТЫ ПО ОТМЕНЕННЫМ НАЛОГАМ, СБОРАМ И ИНЫМ ОБЯЗАТЕЛЬНЫМ ПЛАТЕЖАМ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</si>
  <si>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</si>
  <si>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</si>
  <si>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1 11 02033 10 0000 120</t>
  </si>
  <si>
    <t>Доходы от размещения временно свободных средств бюджетов сельских поселений</t>
  </si>
  <si>
    <t>1 13 00000 00 0000 000</t>
  </si>
  <si>
    <t>ДОХОДЫ ОТ ИСПОЛЬЗОВАНИЯ ИМУЩЕСТВА, НАХОДЯЩЕГОСЯ В ГОСУДАРСТВЕННОЙ И МУНИЦИПАЛЬНОЙ СОБСТВЕННОСТИ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</si>
  <si>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</si>
  <si>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</si>
  <si>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</si>
  <si>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</si>
  <si>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</si>
  <si>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1 15 00000 00 0000 000</t>
  </si>
  <si>
    <t>АДМИНИСТРАТИВНЫЕ ПЛАТЕЖИ И СБОРЫ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</si>
  <si>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</si>
  <si>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</si>
  <si>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</si>
  <si>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</si>
  <si>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</si>
  <si>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</si>
  <si>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1 16 10062 10 0000 140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</si>
  <si>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</si>
  <si>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1 16 10100 10 0000 140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</si>
  <si>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</si>
  <si>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</si>
  <si>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</si>
  <si>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1 16 07090 10 0000 140</t>
  </si>
  <si>
    <t>1 17 00000 00 0000 000</t>
  </si>
  <si>
    <t>1 17 01050 10 0000 180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</si>
  <si>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</si>
  <si>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</si>
  <si>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1 17 05050 10 0000 180</t>
  </si>
  <si>
    <t>Прочие неналоговые доходы бюджетов сельских поселений</t>
  </si>
  <si>
    <t>1 17 14030 10 0000 150</t>
  </si>
  <si>
    <t>Средства самообложения граждан, зачисляемые в бюджеты сельских поселений</t>
  </si>
  <si>
    <t>1 17 15030 10 0000 150</t>
  </si>
  <si>
    <t>Инициативные платежи, зачисляемые в бюджеты сельских поселений</t>
  </si>
  <si>
    <t>1 17 16000 10 0000 180</t>
  </si>
  <si>
    <t>Прочие неналоговые доходы бюджетов сельских поселений в части невыясненных поступлений, по которым не осуществлен возврат (уточнение) не позднее трех лет со дня их зачисления на единый счет бюджета сельского поселения</t>
  </si>
  <si>
    <t>Норматив распределения доходов муниципального образования"Большесидоровское сельское поселение",  не установленные федеральным законодательством и законодательством Республики Адыгея, на 2024 год и на плановый период 2025 и 2026 годов</t>
  </si>
  <si>
    <t>6810010050</t>
  </si>
  <si>
    <t>6810010060</t>
  </si>
  <si>
    <t>2024г.</t>
  </si>
  <si>
    <t>№98 от  «27»  декабря 2023 г.</t>
  </si>
  <si>
    <t>Главный  специалист финансист         ________________________ Мусаева А.Р.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</si>
</sst>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.0000"/>
  </numFmts>
  <fonts count="77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b/>
      <sz val="8"/>
      <name val="Tahoma"/>
      <family val="2"/>
    </font>
    <font>
      <b/>
      <sz val="10"/>
      <name val="Arial Cyr"/>
      <family val="0"/>
    </font>
    <font>
      <sz val="9"/>
      <color indexed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4"/>
      <name val="Calibri Light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0"/>
      <color indexed="8"/>
      <name val="Times New Roman"/>
      <family val="1"/>
    </font>
    <font>
      <sz val="9"/>
      <color indexed="4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2"/>
      <color rgb="FF22272F"/>
      <name val="Times New Roman"/>
      <family val="1"/>
    </font>
    <font>
      <b/>
      <sz val="10"/>
      <color theme="1"/>
      <name val="Times New Roman"/>
      <family val="1"/>
    </font>
    <font>
      <sz val="9"/>
      <color rgb="FF3366FF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45">
    <xf numFmtId="0" fontId="0" fillId="0" borderId="0" xfId="0" applyFont="1" applyAlignment="1">
      <alignment/>
    </xf>
    <xf numFmtId="0" fontId="12" fillId="0" borderId="0" xfId="52" applyFont="1" applyAlignment="1">
      <alignment wrapText="1"/>
      <protection/>
    </xf>
    <xf numFmtId="165" fontId="3" fillId="0" borderId="0" xfId="52" applyNumberFormat="1" applyFont="1" applyAlignment="1">
      <alignment horizontal="right"/>
      <protection/>
    </xf>
    <xf numFmtId="0" fontId="3" fillId="0" borderId="0" xfId="52" applyFont="1">
      <alignment/>
      <protection/>
    </xf>
    <xf numFmtId="49" fontId="3" fillId="0" borderId="0" xfId="52" applyNumberFormat="1" applyFont="1">
      <alignment/>
      <protection/>
    </xf>
    <xf numFmtId="0" fontId="3" fillId="0" borderId="0" xfId="52" applyNumberFormat="1" applyFont="1" applyAlignment="1">
      <alignment wrapText="1"/>
      <protection/>
    </xf>
    <xf numFmtId="165" fontId="3" fillId="0" borderId="0" xfId="52" applyNumberFormat="1" applyFont="1">
      <alignment/>
      <protection/>
    </xf>
    <xf numFmtId="49" fontId="12" fillId="0" borderId="0" xfId="52" applyNumberFormat="1" applyFont="1" applyAlignment="1" quotePrefix="1">
      <alignment wrapText="1"/>
      <protection/>
    </xf>
    <xf numFmtId="0" fontId="12" fillId="0" borderId="0" xfId="52" applyNumberFormat="1" applyFont="1" applyAlignment="1" quotePrefix="1">
      <alignment wrapText="1"/>
      <protection/>
    </xf>
    <xf numFmtId="3" fontId="12" fillId="0" borderId="0" xfId="52" applyNumberFormat="1" applyFont="1" applyAlignment="1">
      <alignment horizontal="right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wrapText="1"/>
      <protection/>
    </xf>
    <xf numFmtId="0" fontId="11" fillId="0" borderId="0" xfId="52" applyFont="1" applyAlignment="1">
      <alignment wrapText="1"/>
      <protection/>
    </xf>
    <xf numFmtId="0" fontId="10" fillId="0" borderId="10" xfId="52" applyFont="1" applyBorder="1" applyAlignment="1">
      <alignment horizontal="center" vertical="center"/>
      <protection/>
    </xf>
    <xf numFmtId="49" fontId="10" fillId="0" borderId="10" xfId="52" applyNumberFormat="1" applyFont="1" applyBorder="1">
      <alignment/>
      <protection/>
    </xf>
    <xf numFmtId="0" fontId="10" fillId="0" borderId="10" xfId="52" applyNumberFormat="1" applyFont="1" applyBorder="1" applyAlignment="1">
      <alignment wrapText="1"/>
      <protection/>
    </xf>
    <xf numFmtId="49" fontId="10" fillId="0" borderId="10" xfId="52" applyNumberFormat="1" applyFont="1" applyBorder="1" applyAlignment="1">
      <alignment horizontal="center" vertical="center"/>
      <protection/>
    </xf>
    <xf numFmtId="165" fontId="10" fillId="33" borderId="10" xfId="52" applyNumberFormat="1" applyFont="1" applyFill="1" applyBorder="1" applyAlignment="1" applyProtection="1">
      <alignment horizontal="center" vertical="center"/>
      <protection locked="0"/>
    </xf>
    <xf numFmtId="165" fontId="10" fillId="0" borderId="10" xfId="52" applyNumberFormat="1" applyFont="1" applyBorder="1" applyAlignment="1">
      <alignment horizontal="center" vertical="center"/>
      <protection/>
    </xf>
    <xf numFmtId="0" fontId="10" fillId="0" borderId="0" xfId="52" applyFont="1">
      <alignment/>
      <protection/>
    </xf>
    <xf numFmtId="0" fontId="3" fillId="0" borderId="10" xfId="52" applyFont="1" applyBorder="1" applyAlignment="1">
      <alignment horizontal="center" vertical="center"/>
      <protection/>
    </xf>
    <xf numFmtId="49" fontId="3" fillId="0" borderId="10" xfId="52" applyNumberFormat="1" applyFont="1" applyBorder="1">
      <alignment/>
      <protection/>
    </xf>
    <xf numFmtId="0" fontId="3" fillId="0" borderId="10" xfId="52" applyNumberFormat="1" applyFont="1" applyBorder="1" applyAlignment="1">
      <alignment wrapText="1"/>
      <protection/>
    </xf>
    <xf numFmtId="49" fontId="3" fillId="0" borderId="10" xfId="52" applyNumberFormat="1" applyFont="1" applyBorder="1" applyAlignment="1">
      <alignment horizontal="center" vertical="center"/>
      <protection/>
    </xf>
    <xf numFmtId="165" fontId="3" fillId="33" borderId="10" xfId="52" applyNumberFormat="1" applyFont="1" applyFill="1" applyBorder="1" applyAlignment="1" applyProtection="1">
      <alignment horizontal="center" vertical="center"/>
      <protection locked="0"/>
    </xf>
    <xf numFmtId="165" fontId="3" fillId="0" borderId="10" xfId="52" applyNumberFormat="1" applyFont="1" applyBorder="1" applyAlignment="1">
      <alignment horizontal="center" vertical="center"/>
      <protection/>
    </xf>
    <xf numFmtId="0" fontId="2" fillId="0" borderId="0" xfId="52">
      <alignment/>
      <protection/>
    </xf>
    <xf numFmtId="0" fontId="10" fillId="0" borderId="0" xfId="52" applyFont="1" applyAlignment="1">
      <alignment horizontal="center"/>
      <protection/>
    </xf>
    <xf numFmtId="0" fontId="16" fillId="0" borderId="0" xfId="52" applyFont="1" applyAlignment="1">
      <alignment horizontal="center"/>
      <protection/>
    </xf>
    <xf numFmtId="0" fontId="10" fillId="3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wrapText="1"/>
      <protection/>
    </xf>
    <xf numFmtId="0" fontId="4" fillId="0" borderId="0" xfId="52" applyFont="1" applyFill="1">
      <alignment/>
      <protection/>
    </xf>
    <xf numFmtId="0" fontId="13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right"/>
      <protection/>
    </xf>
    <xf numFmtId="0" fontId="13" fillId="0" borderId="0" xfId="52" applyFont="1" applyFill="1" applyAlignment="1">
      <alignment horizontal="right" vertical="top" wrapText="1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/>
      <protection/>
    </xf>
    <xf numFmtId="164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2" fontId="4" fillId="0" borderId="10" xfId="52" applyNumberFormat="1" applyFont="1" applyFill="1" applyBorder="1" applyAlignment="1">
      <alignment horizontal="center" vertical="center"/>
      <protection/>
    </xf>
    <xf numFmtId="49" fontId="14" fillId="0" borderId="10" xfId="52" applyNumberFormat="1" applyFont="1" applyFill="1" applyBorder="1" applyAlignment="1">
      <alignment horizontal="center" vertical="center"/>
      <protection/>
    </xf>
    <xf numFmtId="2" fontId="4" fillId="0" borderId="0" xfId="52" applyNumberFormat="1" applyFont="1" applyFill="1">
      <alignment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Border="1" applyAlignment="1">
      <alignment vertical="center" wrapText="1"/>
      <protection/>
    </xf>
    <xf numFmtId="0" fontId="4" fillId="0" borderId="0" xfId="52" applyFont="1" applyFill="1" applyBorder="1" applyAlignment="1">
      <alignment wrapText="1"/>
      <protection/>
    </xf>
    <xf numFmtId="2" fontId="4" fillId="0" borderId="0" xfId="52" applyNumberFormat="1" applyFont="1" applyFill="1" applyAlignment="1">
      <alignment horizontal="center"/>
      <protection/>
    </xf>
    <xf numFmtId="0" fontId="13" fillId="0" borderId="0" xfId="52" applyFont="1" applyFill="1" applyBorder="1" applyAlignment="1">
      <alignment/>
      <protection/>
    </xf>
    <xf numFmtId="164" fontId="4" fillId="0" borderId="0" xfId="52" applyNumberFormat="1" applyFont="1" applyFill="1" applyAlignment="1">
      <alignment horizontal="center"/>
      <protection/>
    </xf>
    <xf numFmtId="0" fontId="4" fillId="0" borderId="10" xfId="52" applyFont="1" applyFill="1" applyBorder="1">
      <alignment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 quotePrefix="1">
      <alignment horizontal="center" vertical="center" wrapText="1"/>
      <protection/>
    </xf>
    <xf numFmtId="0" fontId="4" fillId="0" borderId="11" xfId="52" applyFont="1" applyFill="1" applyBorder="1" applyAlignment="1">
      <alignment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wrapText="1"/>
      <protection/>
    </xf>
    <xf numFmtId="0" fontId="4" fillId="0" borderId="0" xfId="52" applyFont="1" applyFill="1" applyBorder="1" applyAlignment="1">
      <alignment vertical="center"/>
      <protection/>
    </xf>
    <xf numFmtId="0" fontId="17" fillId="0" borderId="10" xfId="52" applyFont="1" applyFill="1" applyBorder="1" applyAlignment="1">
      <alignment wrapText="1"/>
      <protection/>
    </xf>
    <xf numFmtId="0" fontId="4" fillId="0" borderId="13" xfId="52" applyFont="1" applyFill="1" applyBorder="1" applyAlignment="1">
      <alignment vertical="center"/>
      <protection/>
    </xf>
    <xf numFmtId="0" fontId="5" fillId="0" borderId="0" xfId="52" applyFont="1" applyFill="1">
      <alignment/>
      <protection/>
    </xf>
    <xf numFmtId="49" fontId="4" fillId="0" borderId="11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wrapText="1"/>
    </xf>
    <xf numFmtId="0" fontId="64" fillId="0" borderId="0" xfId="0" applyFont="1" applyAlignment="1">
      <alignment horizontal="right" vertical="center" wrapText="1"/>
    </xf>
    <xf numFmtId="0" fontId="64" fillId="0" borderId="0" xfId="0" applyFont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64" fillId="0" borderId="0" xfId="0" applyFont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165" fontId="5" fillId="0" borderId="0" xfId="52" applyNumberFormat="1" applyFont="1" applyAlignment="1">
      <alignment/>
      <protection/>
    </xf>
    <xf numFmtId="0" fontId="64" fillId="0" borderId="0" xfId="0" applyFont="1" applyAlignment="1">
      <alignment horizontal="right" wrapText="1"/>
    </xf>
    <xf numFmtId="165" fontId="65" fillId="0" borderId="10" xfId="0" applyNumberFormat="1" applyFont="1" applyBorder="1" applyAlignment="1">
      <alignment horizontal="center" vertical="center" wrapText="1"/>
    </xf>
    <xf numFmtId="165" fontId="64" fillId="0" borderId="10" xfId="0" applyNumberFormat="1" applyFont="1" applyBorder="1" applyAlignment="1">
      <alignment horizontal="center" vertical="center" wrapText="1"/>
    </xf>
    <xf numFmtId="164" fontId="4" fillId="0" borderId="10" xfId="52" applyNumberFormat="1" applyFont="1" applyFill="1" applyBorder="1" applyAlignment="1">
      <alignment horizontal="center" vertical="center"/>
      <protection/>
    </xf>
    <xf numFmtId="164" fontId="4" fillId="0" borderId="14" xfId="52" applyNumberFormat="1" applyFont="1" applyFill="1" applyBorder="1" applyAlignment="1">
      <alignment horizontal="center" vertical="center"/>
      <protection/>
    </xf>
    <xf numFmtId="49" fontId="4" fillId="0" borderId="0" xfId="52" applyNumberFormat="1" applyFont="1" applyFill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8" fillId="0" borderId="0" xfId="52" applyFont="1" applyAlignment="1">
      <alignment horizontal="right"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4" fillId="0" borderId="0" xfId="52" applyFont="1" applyBorder="1" applyAlignment="1">
      <alignment/>
      <protection/>
    </xf>
    <xf numFmtId="0" fontId="8" fillId="0" borderId="0" xfId="52" applyFont="1" applyBorder="1" applyAlignment="1">
      <alignment/>
      <protection/>
    </xf>
    <xf numFmtId="0" fontId="4" fillId="0" borderId="0" xfId="52" applyFont="1" applyAlignment="1">
      <alignment horizontal="center"/>
      <protection/>
    </xf>
    <xf numFmtId="49" fontId="4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6" fillId="0" borderId="10" xfId="52" applyFont="1" applyBorder="1" applyAlignment="1">
      <alignment horizontal="center" vertical="center"/>
      <protection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164" fontId="65" fillId="0" borderId="10" xfId="0" applyNumberFormat="1" applyFont="1" applyBorder="1" applyAlignment="1">
      <alignment horizontal="center" vertical="center" wrapText="1"/>
    </xf>
    <xf numFmtId="164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right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165" fontId="65" fillId="0" borderId="10" xfId="0" applyNumberFormat="1" applyFont="1" applyBorder="1" applyAlignment="1">
      <alignment horizontal="center" vertical="center" wrapText="1"/>
    </xf>
    <xf numFmtId="165" fontId="64" fillId="0" borderId="1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165" fontId="4" fillId="0" borderId="10" xfId="52" applyNumberFormat="1" applyFont="1" applyBorder="1" applyAlignment="1">
      <alignment horizontal="center" vertical="center" wrapText="1"/>
      <protection/>
    </xf>
    <xf numFmtId="0" fontId="9" fillId="0" borderId="0" xfId="52" applyNumberFormat="1" applyFont="1" applyAlignment="1">
      <alignment horizontal="center" wrapText="1"/>
      <protection/>
    </xf>
    <xf numFmtId="0" fontId="9" fillId="0" borderId="0" xfId="52" applyFont="1" applyAlignment="1">
      <alignment horizontal="center"/>
      <protection/>
    </xf>
    <xf numFmtId="166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horizontal="center" vertical="center"/>
      <protection/>
    </xf>
    <xf numFmtId="165" fontId="5" fillId="0" borderId="0" xfId="52" applyNumberFormat="1" applyFont="1" applyAlignment="1">
      <alignment horizontal="right"/>
      <protection/>
    </xf>
    <xf numFmtId="165" fontId="4" fillId="0" borderId="0" xfId="52" applyNumberFormat="1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right"/>
      <protection/>
    </xf>
    <xf numFmtId="0" fontId="9" fillId="0" borderId="0" xfId="52" applyFont="1" applyAlignment="1">
      <alignment horizontal="right"/>
      <protection/>
    </xf>
    <xf numFmtId="165" fontId="6" fillId="0" borderId="0" xfId="52" applyNumberFormat="1" applyFont="1" applyAlignment="1">
      <alignment/>
      <protection/>
    </xf>
    <xf numFmtId="165" fontId="6" fillId="0" borderId="0" xfId="52" applyNumberFormat="1" applyFont="1" applyFill="1" applyAlignment="1">
      <alignment/>
      <protection/>
    </xf>
    <xf numFmtId="0" fontId="6" fillId="0" borderId="0" xfId="52" applyFont="1" applyBorder="1">
      <alignment/>
      <protection/>
    </xf>
    <xf numFmtId="0" fontId="9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/>
      <protection/>
    </xf>
    <xf numFmtId="0" fontId="9" fillId="0" borderId="0" xfId="52" applyFont="1" applyBorder="1">
      <alignment/>
      <protection/>
    </xf>
    <xf numFmtId="0" fontId="9" fillId="0" borderId="10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 wrapText="1"/>
      <protection/>
    </xf>
    <xf numFmtId="0" fontId="6" fillId="0" borderId="10" xfId="52" applyFont="1" applyBorder="1">
      <alignment/>
      <protection/>
    </xf>
    <xf numFmtId="49" fontId="9" fillId="0" borderId="10" xfId="52" applyNumberFormat="1" applyFont="1" applyBorder="1" applyAlignment="1">
      <alignment horizontal="center" vertical="center"/>
      <protection/>
    </xf>
    <xf numFmtId="164" fontId="9" fillId="3" borderId="10" xfId="52" applyNumberFormat="1" applyFont="1" applyFill="1" applyBorder="1" applyAlignment="1">
      <alignment horizontal="center" vertical="center"/>
      <protection/>
    </xf>
    <xf numFmtId="0" fontId="9" fillId="3" borderId="10" xfId="52" applyNumberFormat="1" applyFont="1" applyFill="1" applyBorder="1" applyAlignment="1">
      <alignment horizontal="center" vertical="center"/>
      <protection/>
    </xf>
    <xf numFmtId="0" fontId="9" fillId="3" borderId="10" xfId="52" applyFont="1" applyFill="1" applyBorder="1" applyAlignment="1">
      <alignment horizontal="center" vertical="center"/>
      <protection/>
    </xf>
    <xf numFmtId="0" fontId="6" fillId="0" borderId="15" xfId="52" applyFont="1" applyBorder="1">
      <alignment/>
      <protection/>
    </xf>
    <xf numFmtId="0" fontId="6" fillId="0" borderId="15" xfId="52" applyFont="1" applyBorder="1" applyAlignment="1">
      <alignment/>
      <protection/>
    </xf>
    <xf numFmtId="0" fontId="9" fillId="0" borderId="10" xfId="52" applyFont="1" applyBorder="1" applyAlignment="1">
      <alignment horizontal="center" vertical="center"/>
      <protection/>
    </xf>
    <xf numFmtId="164" fontId="4" fillId="0" borderId="0" xfId="52" applyNumberFormat="1" applyFont="1" applyAlignment="1">
      <alignment horizontal="center"/>
      <protection/>
    </xf>
    <xf numFmtId="0" fontId="8" fillId="0" borderId="10" xfId="52" applyFont="1" applyFill="1" applyBorder="1" applyAlignment="1">
      <alignment vertical="center" wrapText="1"/>
      <protection/>
    </xf>
    <xf numFmtId="49" fontId="4" fillId="0" borderId="0" xfId="52" applyNumberFormat="1" applyFont="1" applyFill="1" applyAlignment="1">
      <alignment horizontal="right" vertical="center"/>
      <protection/>
    </xf>
    <xf numFmtId="0" fontId="13" fillId="0" borderId="0" xfId="52" applyFont="1" applyFill="1" applyAlignment="1">
      <alignment horizontal="right" vertical="center" wrapText="1"/>
      <protection/>
    </xf>
    <xf numFmtId="0" fontId="13" fillId="0" borderId="0" xfId="52" applyFont="1" applyFill="1" applyBorder="1" applyAlignment="1">
      <alignment vertical="center"/>
      <protection/>
    </xf>
    <xf numFmtId="0" fontId="8" fillId="0" borderId="11" xfId="52" applyFont="1" applyFill="1" applyBorder="1" applyAlignment="1">
      <alignment vertical="center" wrapText="1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164" fontId="8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0" fontId="7" fillId="0" borderId="11" xfId="52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164" fontId="7" fillId="0" borderId="10" xfId="52" applyNumberFormat="1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10" fillId="0" borderId="11" xfId="52" applyFont="1" applyFill="1" applyBorder="1" applyAlignment="1">
      <alignment vertical="center" wrapText="1"/>
      <protection/>
    </xf>
    <xf numFmtId="49" fontId="10" fillId="0" borderId="10" xfId="52" applyNumberFormat="1" applyFont="1" applyFill="1" applyBorder="1" applyAlignment="1">
      <alignment horizontal="center" vertical="center"/>
      <protection/>
    </xf>
    <xf numFmtId="164" fontId="10" fillId="0" borderId="1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vertical="center"/>
      <protection/>
    </xf>
    <xf numFmtId="0" fontId="10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4" fillId="0" borderId="0" xfId="52" applyFont="1" applyFill="1" applyBorder="1" applyAlignment="1">
      <alignment/>
      <protection/>
    </xf>
    <xf numFmtId="0" fontId="0" fillId="0" borderId="0" xfId="0" applyAlignment="1">
      <alignment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0" fontId="67" fillId="0" borderId="0" xfId="0" applyFont="1" applyAlignment="1">
      <alignment vertical="center" wrapText="1"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9" fillId="0" borderId="0" xfId="52" applyFont="1">
      <alignment/>
      <protection/>
    </xf>
    <xf numFmtId="0" fontId="6" fillId="0" borderId="0" xfId="52" applyFont="1" applyFill="1" applyAlignment="1">
      <alignment wrapText="1"/>
      <protection/>
    </xf>
    <xf numFmtId="49" fontId="6" fillId="0" borderId="0" xfId="52" applyNumberFormat="1" applyFont="1" applyFill="1" applyAlignment="1">
      <alignment horizontal="right"/>
      <protection/>
    </xf>
    <xf numFmtId="49" fontId="9" fillId="0" borderId="0" xfId="52" applyNumberFormat="1" applyFont="1" applyFill="1" applyAlignment="1">
      <alignment horizontal="right"/>
      <protection/>
    </xf>
    <xf numFmtId="0" fontId="6" fillId="0" borderId="0" xfId="52" applyFont="1" applyFill="1" applyAlignment="1">
      <alignment horizontal="right" vertical="top" wrapText="1"/>
      <protection/>
    </xf>
    <xf numFmtId="0" fontId="6" fillId="0" borderId="0" xfId="52" applyFont="1" applyFill="1" applyAlignment="1">
      <alignment horizontal="right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19" fillId="0" borderId="10" xfId="52" applyFont="1" applyBorder="1">
      <alignment/>
      <protection/>
    </xf>
    <xf numFmtId="0" fontId="20" fillId="0" borderId="10" xfId="52" applyFont="1" applyBorder="1">
      <alignment/>
      <protection/>
    </xf>
    <xf numFmtId="0" fontId="6" fillId="0" borderId="0" xfId="52" applyFont="1" applyBorder="1" applyAlignment="1">
      <alignment vertical="center"/>
      <protection/>
    </xf>
    <xf numFmtId="164" fontId="6" fillId="0" borderId="10" xfId="52" applyNumberFormat="1" applyFont="1" applyBorder="1" applyAlignment="1">
      <alignment horizontal="center" vertical="center"/>
      <protection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7" fillId="0" borderId="14" xfId="0" applyFont="1" applyBorder="1" applyAlignment="1">
      <alignment horizontal="center" vertical="center" wrapText="1"/>
    </xf>
    <xf numFmtId="164" fontId="4" fillId="0" borderId="0" xfId="52" applyNumberFormat="1" applyFont="1" applyFill="1">
      <alignment/>
      <protection/>
    </xf>
    <xf numFmtId="0" fontId="8" fillId="0" borderId="10" xfId="52" applyFont="1" applyFill="1" applyBorder="1" applyAlignment="1">
      <alignment vertical="center"/>
      <protection/>
    </xf>
    <xf numFmtId="49" fontId="4" fillId="0" borderId="0" xfId="52" applyNumberFormat="1" applyFont="1" applyFill="1" applyAlignment="1">
      <alignment/>
      <protection/>
    </xf>
    <xf numFmtId="0" fontId="4" fillId="0" borderId="0" xfId="52" applyFont="1" applyFill="1" applyAlignment="1">
      <alignment horizontal="center" wrapText="1"/>
      <protection/>
    </xf>
    <xf numFmtId="0" fontId="13" fillId="0" borderId="0" xfId="52" applyFont="1" applyFill="1" applyAlignment="1">
      <alignment horizontal="center" vertical="top" wrapText="1"/>
      <protection/>
    </xf>
    <xf numFmtId="0" fontId="13" fillId="0" borderId="0" xfId="52" applyFont="1" applyFill="1" applyBorder="1" applyAlignment="1">
      <alignment horizontal="center"/>
      <protection/>
    </xf>
    <xf numFmtId="0" fontId="65" fillId="0" borderId="10" xfId="0" applyFont="1" applyBorder="1" applyAlignment="1">
      <alignment vertical="center" wrapText="1"/>
    </xf>
    <xf numFmtId="165" fontId="65" fillId="0" borderId="10" xfId="0" applyNumberFormat="1" applyFont="1" applyBorder="1" applyAlignment="1">
      <alignment horizontal="center" vertical="center" wrapText="1"/>
    </xf>
    <xf numFmtId="165" fontId="64" fillId="0" borderId="10" xfId="0" applyNumberFormat="1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6" fillId="0" borderId="16" xfId="0" applyFont="1" applyBorder="1" applyAlignment="1">
      <alignment vertical="center" wrapText="1"/>
    </xf>
    <xf numFmtId="0" fontId="65" fillId="0" borderId="16" xfId="0" applyFont="1" applyBorder="1" applyAlignment="1">
      <alignment horizontal="center" vertical="center" wrapText="1"/>
    </xf>
    <xf numFmtId="0" fontId="67" fillId="0" borderId="0" xfId="0" applyFont="1" applyAlignment="1">
      <alignment horizontal="right"/>
    </xf>
    <xf numFmtId="0" fontId="64" fillId="0" borderId="16" xfId="0" applyFont="1" applyBorder="1" applyAlignment="1">
      <alignment vertical="center" wrapText="1"/>
    </xf>
    <xf numFmtId="0" fontId="65" fillId="0" borderId="16" xfId="0" applyFont="1" applyBorder="1" applyAlignment="1">
      <alignment vertical="center" wrapText="1"/>
    </xf>
    <xf numFmtId="0" fontId="68" fillId="0" borderId="16" xfId="0" applyFont="1" applyBorder="1" applyAlignment="1">
      <alignment vertical="center" wrapText="1"/>
    </xf>
    <xf numFmtId="165" fontId="65" fillId="0" borderId="16" xfId="0" applyNumberFormat="1" applyFont="1" applyBorder="1" applyAlignment="1">
      <alignment horizontal="center" vertical="center" wrapText="1"/>
    </xf>
    <xf numFmtId="165" fontId="64" fillId="0" borderId="16" xfId="0" applyNumberFormat="1" applyFont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2" fontId="8" fillId="35" borderId="10" xfId="0" applyNumberFormat="1" applyFont="1" applyFill="1" applyBorder="1" applyAlignment="1">
      <alignment horizontal="center" vertical="center"/>
    </xf>
    <xf numFmtId="0" fontId="4" fillId="0" borderId="0" xfId="52" applyFont="1" applyFill="1" applyAlignment="1">
      <alignment horizontal="center" vertical="center" wrapText="1"/>
      <protection/>
    </xf>
    <xf numFmtId="0" fontId="13" fillId="0" borderId="0" xfId="52" applyFont="1" applyFill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2" fontId="9" fillId="3" borderId="10" xfId="52" applyNumberFormat="1" applyFont="1" applyFill="1" applyBorder="1" applyAlignment="1">
      <alignment horizontal="center" vertical="center"/>
      <protection/>
    </xf>
    <xf numFmtId="0" fontId="64" fillId="0" borderId="10" xfId="0" applyFont="1" applyBorder="1" applyAlignment="1">
      <alignment horizontal="center" vertical="center" wrapText="1"/>
    </xf>
    <xf numFmtId="165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52" applyFont="1" applyAlignment="1">
      <alignment horizontal="right"/>
      <protection/>
    </xf>
    <xf numFmtId="0" fontId="69" fillId="0" borderId="10" xfId="0" applyFont="1" applyBorder="1" applyAlignment="1">
      <alignment vertical="center" wrapText="1"/>
    </xf>
    <xf numFmtId="165" fontId="64" fillId="0" borderId="10" xfId="0" applyNumberFormat="1" applyFont="1" applyBorder="1" applyAlignment="1">
      <alignment vertical="center" wrapText="1"/>
    </xf>
    <xf numFmtId="0" fontId="6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 shrinkToFit="1"/>
    </xf>
    <xf numFmtId="0" fontId="6" fillId="0" borderId="10" xfId="0" applyFont="1" applyFill="1" applyBorder="1" applyAlignment="1">
      <alignment horizontal="justify" vertical="center" wrapText="1"/>
    </xf>
    <xf numFmtId="0" fontId="64" fillId="0" borderId="10" xfId="0" applyFont="1" applyFill="1" applyBorder="1" applyAlignment="1">
      <alignment vertical="top"/>
    </xf>
    <xf numFmtId="9" fontId="6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top" wrapText="1" shrinkToFit="1"/>
    </xf>
    <xf numFmtId="0" fontId="64" fillId="36" borderId="10" xfId="0" applyFont="1" applyFill="1" applyBorder="1" applyAlignment="1">
      <alignment horizontal="left" vertical="top"/>
    </xf>
    <xf numFmtId="0" fontId="64" fillId="36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2" fillId="0" borderId="10" xfId="52" applyFont="1" applyFill="1" applyBorder="1" applyAlignment="1">
      <alignment vertical="center" wrapText="1"/>
      <protection/>
    </xf>
    <xf numFmtId="0" fontId="64" fillId="0" borderId="10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right" vertical="center" wrapText="1"/>
    </xf>
    <xf numFmtId="0" fontId="64" fillId="0" borderId="0" xfId="0" applyFont="1" applyFill="1" applyAlignment="1">
      <alignment horizontal="right" vertical="center" wrapText="1"/>
    </xf>
    <xf numFmtId="0" fontId="65" fillId="0" borderId="0" xfId="0" applyFont="1" applyAlignment="1">
      <alignment horizontal="center" vertical="center" wrapText="1"/>
    </xf>
    <xf numFmtId="0" fontId="67" fillId="0" borderId="0" xfId="0" applyFont="1" applyAlignment="1">
      <alignment horizontal="right"/>
    </xf>
    <xf numFmtId="0" fontId="67" fillId="0" borderId="0" xfId="0" applyFont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 quotePrefix="1">
      <alignment horizontal="center" vertical="center" wrapText="1"/>
      <protection/>
    </xf>
    <xf numFmtId="165" fontId="5" fillId="0" borderId="0" xfId="52" applyNumberFormat="1" applyFont="1" applyFill="1" applyAlignment="1">
      <alignment horizontal="right"/>
      <protection/>
    </xf>
    <xf numFmtId="165" fontId="4" fillId="0" borderId="10" xfId="52" applyNumberFormat="1" applyFont="1" applyBorder="1" applyAlignment="1">
      <alignment horizontal="center" vertical="center" wrapText="1"/>
      <protection/>
    </xf>
    <xf numFmtId="0" fontId="9" fillId="0" borderId="0" xfId="52" applyNumberFormat="1" applyFont="1" applyAlignment="1">
      <alignment horizont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165" fontId="5" fillId="0" borderId="0" xfId="52" applyNumberFormat="1" applyFont="1" applyAlignment="1">
      <alignment horizontal="right"/>
      <protection/>
    </xf>
    <xf numFmtId="0" fontId="9" fillId="0" borderId="0" xfId="52" applyFont="1" applyAlignment="1">
      <alignment horizontal="center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6" fillId="0" borderId="11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/>
      <protection/>
    </xf>
    <xf numFmtId="0" fontId="9" fillId="0" borderId="15" xfId="52" applyFont="1" applyBorder="1" applyAlignment="1">
      <alignment horizontal="left" vertical="center"/>
      <protection/>
    </xf>
    <xf numFmtId="0" fontId="9" fillId="0" borderId="13" xfId="52" applyFont="1" applyBorder="1" applyAlignment="1">
      <alignment horizontal="left" vertical="center"/>
      <protection/>
    </xf>
    <xf numFmtId="0" fontId="9" fillId="0" borderId="11" xfId="52" applyFont="1" applyBorder="1" applyAlignment="1">
      <alignment horizontal="left" vertical="center"/>
      <protection/>
    </xf>
    <xf numFmtId="0" fontId="5" fillId="0" borderId="15" xfId="52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5" fillId="0" borderId="15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 horizontal="left" vertical="center"/>
      <protection/>
    </xf>
    <xf numFmtId="0" fontId="9" fillId="0" borderId="15" xfId="52" applyFont="1" applyBorder="1" applyAlignment="1">
      <alignment horizontal="left" vertical="center" wrapText="1"/>
      <protection/>
    </xf>
    <xf numFmtId="0" fontId="9" fillId="0" borderId="13" xfId="52" applyFont="1" applyBorder="1" applyAlignment="1">
      <alignment horizontal="left" vertical="center" wrapText="1"/>
      <protection/>
    </xf>
    <xf numFmtId="0" fontId="9" fillId="0" borderId="11" xfId="52" applyFont="1" applyBorder="1" applyAlignment="1">
      <alignment horizontal="left" vertical="center" wrapText="1"/>
      <protection/>
    </xf>
    <xf numFmtId="0" fontId="68" fillId="0" borderId="15" xfId="52" applyFont="1" applyFill="1" applyBorder="1" applyAlignment="1">
      <alignment horizontal="left" vertical="center" wrapText="1"/>
      <protection/>
    </xf>
    <xf numFmtId="0" fontId="73" fillId="0" borderId="15" xfId="52" applyFont="1" applyFill="1" applyBorder="1" applyAlignment="1">
      <alignment horizontal="left" vertical="center" wrapText="1"/>
      <protection/>
    </xf>
    <xf numFmtId="0" fontId="73" fillId="0" borderId="15" xfId="52" applyFont="1" applyFill="1" applyBorder="1" applyAlignment="1">
      <alignment horizontal="left" vertical="top" wrapText="1"/>
      <protection/>
    </xf>
    <xf numFmtId="0" fontId="73" fillId="0" borderId="13" xfId="52" applyFont="1" applyFill="1" applyBorder="1" applyAlignment="1">
      <alignment horizontal="left" vertical="top" wrapText="1"/>
      <protection/>
    </xf>
    <xf numFmtId="0" fontId="73" fillId="0" borderId="11" xfId="52" applyFont="1" applyFill="1" applyBorder="1" applyAlignment="1">
      <alignment horizontal="left" vertical="top" wrapText="1"/>
      <protection/>
    </xf>
    <xf numFmtId="0" fontId="9" fillId="0" borderId="15" xfId="52" applyFont="1" applyBorder="1" applyAlignment="1">
      <alignment horizontal="center" vertical="center"/>
      <protection/>
    </xf>
    <xf numFmtId="0" fontId="9" fillId="0" borderId="13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165" fontId="6" fillId="0" borderId="0" xfId="52" applyNumberFormat="1" applyFont="1" applyFill="1" applyAlignment="1">
      <alignment horizontal="right"/>
      <protection/>
    </xf>
    <xf numFmtId="0" fontId="9" fillId="0" borderId="0" xfId="52" applyFont="1" applyBorder="1" applyAlignment="1">
      <alignment horizontal="center" wrapText="1"/>
      <protection/>
    </xf>
    <xf numFmtId="0" fontId="6" fillId="0" borderId="15" xfId="52" applyFont="1" applyBorder="1" applyAlignment="1">
      <alignment horizontal="left" vertical="center"/>
      <protection/>
    </xf>
    <xf numFmtId="0" fontId="6" fillId="0" borderId="13" xfId="52" applyFont="1" applyBorder="1" applyAlignment="1">
      <alignment horizontal="left" vertical="center"/>
      <protection/>
    </xf>
    <xf numFmtId="0" fontId="6" fillId="0" borderId="11" xfId="52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center"/>
      <protection/>
    </xf>
    <xf numFmtId="49" fontId="4" fillId="0" borderId="16" xfId="52" applyNumberFormat="1" applyFont="1" applyFill="1" applyBorder="1" applyAlignment="1">
      <alignment horizontal="center" vertical="center" wrapText="1"/>
      <protection/>
    </xf>
    <xf numFmtId="49" fontId="4" fillId="0" borderId="14" xfId="52" applyNumberFormat="1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top" wrapText="1"/>
      <protection/>
    </xf>
    <xf numFmtId="0" fontId="4" fillId="0" borderId="14" xfId="52" applyFont="1" applyFill="1" applyBorder="1" applyAlignment="1">
      <alignment horizontal="center" vertical="top" wrapText="1"/>
      <protection/>
    </xf>
    <xf numFmtId="0" fontId="4" fillId="0" borderId="16" xfId="52" applyFont="1" applyFill="1" applyBorder="1" applyAlignment="1">
      <alignment horizontal="center" vertical="top"/>
      <protection/>
    </xf>
    <xf numFmtId="0" fontId="4" fillId="0" borderId="14" xfId="52" applyFont="1" applyFill="1" applyBorder="1" applyAlignment="1">
      <alignment horizontal="center" vertical="top"/>
      <protection/>
    </xf>
    <xf numFmtId="49" fontId="4" fillId="0" borderId="16" xfId="52" applyNumberFormat="1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Alignment="1">
      <alignment horizontal="center" vertical="center" wrapText="1"/>
      <protection/>
    </xf>
    <xf numFmtId="49" fontId="4" fillId="0" borderId="0" xfId="52" applyNumberFormat="1" applyFont="1" applyFill="1" applyAlignment="1">
      <alignment horizontal="right"/>
      <protection/>
    </xf>
    <xf numFmtId="49" fontId="6" fillId="0" borderId="18" xfId="52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74" fillId="0" borderId="0" xfId="0" applyFont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19" fillId="0" borderId="15" xfId="52" applyFont="1" applyBorder="1" applyAlignment="1">
      <alignment horizontal="center"/>
      <protection/>
    </xf>
    <xf numFmtId="0" fontId="19" fillId="0" borderId="11" xfId="52" applyFont="1" applyBorder="1" applyAlignment="1">
      <alignment horizontal="center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164" fontId="9" fillId="0" borderId="15" xfId="52" applyNumberFormat="1" applyFont="1" applyBorder="1" applyAlignment="1">
      <alignment horizontal="center"/>
      <protection/>
    </xf>
    <xf numFmtId="164" fontId="9" fillId="0" borderId="11" xfId="52" applyNumberFormat="1" applyFont="1" applyBorder="1" applyAlignment="1">
      <alignment horizontal="center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164" fontId="6" fillId="0" borderId="15" xfId="52" applyNumberFormat="1" applyFont="1" applyBorder="1" applyAlignment="1">
      <alignment horizontal="center" vertical="center"/>
      <protection/>
    </xf>
    <xf numFmtId="164" fontId="6" fillId="0" borderId="11" xfId="52" applyNumberFormat="1" applyFont="1" applyBorder="1" applyAlignment="1">
      <alignment horizontal="center" vertical="center"/>
      <protection/>
    </xf>
    <xf numFmtId="0" fontId="6" fillId="0" borderId="0" xfId="52" applyFont="1" applyFill="1" applyAlignment="1">
      <alignment horizontal="right" vertical="top" wrapText="1"/>
      <protection/>
    </xf>
    <xf numFmtId="0" fontId="6" fillId="0" borderId="0" xfId="52" applyFont="1" applyFill="1" applyAlignment="1">
      <alignment horizontal="right" vertical="center" wrapText="1"/>
      <protection/>
    </xf>
    <xf numFmtId="0" fontId="6" fillId="0" borderId="0" xfId="52" applyFont="1" applyFill="1" applyAlignment="1">
      <alignment horizontal="right" wrapText="1"/>
      <protection/>
    </xf>
    <xf numFmtId="0" fontId="9" fillId="0" borderId="0" xfId="52" applyFont="1" applyAlignment="1">
      <alignment horizontal="center" vertical="center" wrapText="1"/>
      <protection/>
    </xf>
    <xf numFmtId="0" fontId="9" fillId="0" borderId="0" xfId="52" applyFont="1" applyAlignment="1">
      <alignment horizontal="center" vertical="center"/>
      <protection/>
    </xf>
    <xf numFmtId="49" fontId="8" fillId="0" borderId="0" xfId="52" applyNumberFormat="1" applyFont="1" applyFill="1" applyAlignment="1">
      <alignment horizontal="right"/>
      <protection/>
    </xf>
    <xf numFmtId="0" fontId="6" fillId="0" borderId="18" xfId="52" applyFont="1" applyBorder="1" applyAlignment="1">
      <alignment horizontal="right" vertical="center"/>
      <protection/>
    </xf>
    <xf numFmtId="0" fontId="9" fillId="0" borderId="15" xfId="52" applyFont="1" applyBorder="1" applyAlignment="1">
      <alignment horizontal="center"/>
      <protection/>
    </xf>
    <xf numFmtId="0" fontId="9" fillId="0" borderId="11" xfId="52" applyFont="1" applyBorder="1" applyAlignment="1">
      <alignment horizontal="center"/>
      <protection/>
    </xf>
    <xf numFmtId="164" fontId="6" fillId="0" borderId="15" xfId="52" applyNumberFormat="1" applyFont="1" applyBorder="1" applyAlignment="1">
      <alignment horizontal="center"/>
      <protection/>
    </xf>
    <xf numFmtId="164" fontId="6" fillId="0" borderId="11" xfId="52" applyNumberFormat="1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75"/>
  <sheetViews>
    <sheetView zoomScalePageLayoutView="0" workbookViewId="0" topLeftCell="A37">
      <selection activeCell="D14" sqref="D14"/>
    </sheetView>
  </sheetViews>
  <sheetFormatPr defaultColWidth="88.57421875" defaultRowHeight="15"/>
  <cols>
    <col min="1" max="1" width="33.00390625" style="65" customWidth="1"/>
    <col min="2" max="2" width="76.7109375" style="65" customWidth="1"/>
    <col min="3" max="3" width="15.28125" style="65" customWidth="1"/>
    <col min="4" max="16384" width="88.57421875" style="65" customWidth="1"/>
  </cols>
  <sheetData>
    <row r="1" ht="15.75">
      <c r="C1" s="77"/>
    </row>
    <row r="2" spans="2:3" ht="15.75">
      <c r="B2" s="254" t="s">
        <v>187</v>
      </c>
      <c r="C2" s="254"/>
    </row>
    <row r="3" spans="2:3" ht="15.75">
      <c r="B3" s="254" t="s">
        <v>143</v>
      </c>
      <c r="C3" s="254"/>
    </row>
    <row r="4" spans="2:3" ht="15.75">
      <c r="B4" s="254" t="s">
        <v>193</v>
      </c>
      <c r="C4" s="254"/>
    </row>
    <row r="5" spans="2:3" ht="15.75">
      <c r="B5" s="255" t="s">
        <v>436</v>
      </c>
      <c r="C5" s="255"/>
    </row>
    <row r="6" ht="9" customHeight="1">
      <c r="A6" s="66"/>
    </row>
    <row r="7" spans="1:3" ht="15.75">
      <c r="A7" s="256" t="s">
        <v>380</v>
      </c>
      <c r="B7" s="256"/>
      <c r="C7" s="256"/>
    </row>
    <row r="8" spans="1:3" ht="15.75" customHeight="1">
      <c r="A8" s="256"/>
      <c r="B8" s="256"/>
      <c r="C8" s="256"/>
    </row>
    <row r="9" ht="15.75">
      <c r="C9" s="67" t="s">
        <v>194</v>
      </c>
    </row>
    <row r="10" spans="1:3" ht="15.75">
      <c r="A10" s="253" t="s">
        <v>195</v>
      </c>
      <c r="B10" s="253" t="s">
        <v>196</v>
      </c>
      <c r="C10" s="183" t="s">
        <v>341</v>
      </c>
    </row>
    <row r="11" spans="1:3" ht="15.75">
      <c r="A11" s="253"/>
      <c r="B11" s="253"/>
      <c r="C11" s="68" t="s">
        <v>56</v>
      </c>
    </row>
    <row r="12" spans="1:3" ht="15.75">
      <c r="A12" s="69" t="s">
        <v>197</v>
      </c>
      <c r="B12" s="70" t="s">
        <v>388</v>
      </c>
      <c r="C12" s="78">
        <f>C13+C34</f>
        <v>8291.400000000001</v>
      </c>
    </row>
    <row r="13" spans="1:3" ht="15.75">
      <c r="A13" s="68"/>
      <c r="B13" s="70" t="s">
        <v>198</v>
      </c>
      <c r="C13" s="78">
        <f>C14+C19+C25+C28</f>
        <v>8176.200000000001</v>
      </c>
    </row>
    <row r="14" spans="1:3" ht="15.75">
      <c r="A14" s="69" t="s">
        <v>199</v>
      </c>
      <c r="B14" s="70" t="s">
        <v>200</v>
      </c>
      <c r="C14" s="78">
        <f>C15</f>
        <v>2496.5</v>
      </c>
    </row>
    <row r="15" spans="1:3" ht="15.75">
      <c r="A15" s="201" t="s">
        <v>201</v>
      </c>
      <c r="B15" s="204" t="s">
        <v>202</v>
      </c>
      <c r="C15" s="206">
        <f>C16+C17+C18</f>
        <v>2496.5</v>
      </c>
    </row>
    <row r="16" spans="1:3" ht="94.5">
      <c r="A16" s="68" t="s">
        <v>203</v>
      </c>
      <c r="B16" s="71" t="s">
        <v>381</v>
      </c>
      <c r="C16" s="79">
        <v>2496.5</v>
      </c>
    </row>
    <row r="17" spans="1:3" ht="94.5">
      <c r="A17" s="68" t="s">
        <v>204</v>
      </c>
      <c r="B17" s="71" t="s">
        <v>382</v>
      </c>
      <c r="C17" s="79">
        <v>0</v>
      </c>
    </row>
    <row r="18" spans="1:3" ht="60" customHeight="1">
      <c r="A18" s="199" t="s">
        <v>205</v>
      </c>
      <c r="B18" s="203" t="s">
        <v>383</v>
      </c>
      <c r="C18" s="198">
        <v>0</v>
      </c>
    </row>
    <row r="19" spans="1:3" ht="31.5">
      <c r="A19" s="69" t="s">
        <v>206</v>
      </c>
      <c r="B19" s="70" t="s">
        <v>207</v>
      </c>
      <c r="C19" s="78">
        <f>C20</f>
        <v>2382.5</v>
      </c>
    </row>
    <row r="20" spans="1:3" ht="31.5">
      <c r="A20" s="69" t="s">
        <v>208</v>
      </c>
      <c r="B20" s="70" t="s">
        <v>209</v>
      </c>
      <c r="C20" s="78">
        <f>C21+C22+C23+C24</f>
        <v>2382.5</v>
      </c>
    </row>
    <row r="21" spans="1:3" ht="94.5">
      <c r="A21" s="74" t="s">
        <v>210</v>
      </c>
      <c r="B21" s="75" t="s">
        <v>384</v>
      </c>
      <c r="C21" s="79">
        <v>1242.6</v>
      </c>
    </row>
    <row r="22" spans="1:3" ht="110.25">
      <c r="A22" s="74" t="s">
        <v>211</v>
      </c>
      <c r="B22" s="75" t="s">
        <v>385</v>
      </c>
      <c r="C22" s="79">
        <v>5.9</v>
      </c>
    </row>
    <row r="23" spans="1:3" ht="94.5">
      <c r="A23" s="74" t="s">
        <v>212</v>
      </c>
      <c r="B23" s="75" t="s">
        <v>386</v>
      </c>
      <c r="C23" s="79">
        <v>1288.4</v>
      </c>
    </row>
    <row r="24" spans="1:3" ht="101.25" customHeight="1">
      <c r="A24" s="199" t="s">
        <v>213</v>
      </c>
      <c r="B24" s="200" t="s">
        <v>387</v>
      </c>
      <c r="C24" s="198">
        <v>-154.4</v>
      </c>
    </row>
    <row r="25" spans="1:3" ht="15.75">
      <c r="A25" s="69" t="s">
        <v>351</v>
      </c>
      <c r="B25" s="70" t="s">
        <v>214</v>
      </c>
      <c r="C25" s="78">
        <f>C26</f>
        <v>1029.6</v>
      </c>
    </row>
    <row r="26" spans="1:3" ht="15.75">
      <c r="A26" s="69" t="s">
        <v>352</v>
      </c>
      <c r="B26" s="70" t="s">
        <v>215</v>
      </c>
      <c r="C26" s="78">
        <f>C27</f>
        <v>1029.6</v>
      </c>
    </row>
    <row r="27" spans="1:3" ht="15.75">
      <c r="A27" s="68" t="s">
        <v>216</v>
      </c>
      <c r="B27" s="71" t="s">
        <v>217</v>
      </c>
      <c r="C27" s="79">
        <v>1029.6</v>
      </c>
    </row>
    <row r="28" spans="1:3" ht="15.75">
      <c r="A28" s="69" t="s">
        <v>218</v>
      </c>
      <c r="B28" s="70" t="s">
        <v>219</v>
      </c>
      <c r="C28" s="78">
        <f>C29+C31</f>
        <v>2267.6</v>
      </c>
    </row>
    <row r="29" spans="1:3" ht="15.75">
      <c r="A29" s="69" t="s">
        <v>220</v>
      </c>
      <c r="B29" s="70" t="s">
        <v>221</v>
      </c>
      <c r="C29" s="78">
        <f>C30</f>
        <v>181.5</v>
      </c>
    </row>
    <row r="30" spans="1:3" ht="47.25" customHeight="1">
      <c r="A30" s="68" t="s">
        <v>222</v>
      </c>
      <c r="B30" s="72" t="s">
        <v>223</v>
      </c>
      <c r="C30" s="79">
        <v>181.5</v>
      </c>
    </row>
    <row r="31" spans="1:3" ht="15.75">
      <c r="A31" s="69" t="s">
        <v>224</v>
      </c>
      <c r="B31" s="70" t="s">
        <v>225</v>
      </c>
      <c r="C31" s="78">
        <f>C32+C33</f>
        <v>2086.1</v>
      </c>
    </row>
    <row r="32" spans="1:3" ht="36" customHeight="1">
      <c r="A32" s="68" t="s">
        <v>226</v>
      </c>
      <c r="B32" s="71" t="s">
        <v>227</v>
      </c>
      <c r="C32" s="79">
        <v>669.1</v>
      </c>
    </row>
    <row r="33" spans="1:3" ht="31.5" customHeight="1">
      <c r="A33" s="199" t="s">
        <v>228</v>
      </c>
      <c r="B33" s="203" t="s">
        <v>229</v>
      </c>
      <c r="C33" s="198">
        <v>1417</v>
      </c>
    </row>
    <row r="34" spans="1:3" ht="15.75">
      <c r="A34" s="68"/>
      <c r="B34" s="70" t="s">
        <v>230</v>
      </c>
      <c r="C34" s="78">
        <f>C35+C37</f>
        <v>115.2</v>
      </c>
    </row>
    <row r="35" spans="1:3" ht="78.75">
      <c r="A35" s="69" t="s">
        <v>231</v>
      </c>
      <c r="B35" s="70" t="s">
        <v>232</v>
      </c>
      <c r="C35" s="78">
        <f>C36</f>
        <v>107.2</v>
      </c>
    </row>
    <row r="36" spans="1:3" ht="63">
      <c r="A36" s="68" t="s">
        <v>233</v>
      </c>
      <c r="B36" s="71" t="s">
        <v>232</v>
      </c>
      <c r="C36" s="79">
        <v>107.2</v>
      </c>
    </row>
    <row r="37" spans="1:3" ht="15.75">
      <c r="A37" s="97" t="s">
        <v>265</v>
      </c>
      <c r="B37" s="98" t="s">
        <v>266</v>
      </c>
      <c r="C37" s="100">
        <f>C38</f>
        <v>8</v>
      </c>
    </row>
    <row r="38" spans="1:3" ht="63">
      <c r="A38" s="96" t="s">
        <v>267</v>
      </c>
      <c r="B38" s="99" t="s">
        <v>254</v>
      </c>
      <c r="C38" s="101">
        <v>8</v>
      </c>
    </row>
    <row r="39" spans="1:3" ht="15.75">
      <c r="A39" s="69" t="s">
        <v>234</v>
      </c>
      <c r="B39" s="70" t="s">
        <v>235</v>
      </c>
      <c r="C39" s="78">
        <f>C40</f>
        <v>743.3</v>
      </c>
    </row>
    <row r="40" spans="1:3" ht="31.5">
      <c r="A40" s="69" t="s">
        <v>236</v>
      </c>
      <c r="B40" s="70" t="s">
        <v>237</v>
      </c>
      <c r="C40" s="78">
        <f>C41+C44</f>
        <v>743.3</v>
      </c>
    </row>
    <row r="41" spans="1:3" ht="15.75">
      <c r="A41" s="69" t="s">
        <v>238</v>
      </c>
      <c r="B41" s="70" t="s">
        <v>239</v>
      </c>
      <c r="C41" s="78">
        <f>C42</f>
        <v>356.4</v>
      </c>
    </row>
    <row r="42" spans="1:3" ht="15.75">
      <c r="A42" s="68" t="s">
        <v>240</v>
      </c>
      <c r="B42" s="71" t="s">
        <v>241</v>
      </c>
      <c r="C42" s="79">
        <f>C43</f>
        <v>356.4</v>
      </c>
    </row>
    <row r="43" spans="1:3" ht="31.5">
      <c r="A43" s="68" t="s">
        <v>242</v>
      </c>
      <c r="B43" s="71" t="s">
        <v>243</v>
      </c>
      <c r="C43" s="79">
        <v>356.4</v>
      </c>
    </row>
    <row r="44" spans="1:3" ht="15.75">
      <c r="A44" s="201" t="s">
        <v>244</v>
      </c>
      <c r="B44" s="205" t="s">
        <v>349</v>
      </c>
      <c r="C44" s="206">
        <f>C45+C46</f>
        <v>386.9</v>
      </c>
    </row>
    <row r="45" spans="1:3" ht="33.75" customHeight="1">
      <c r="A45" s="199" t="s">
        <v>245</v>
      </c>
      <c r="B45" s="203" t="s">
        <v>246</v>
      </c>
      <c r="C45" s="207">
        <v>33</v>
      </c>
    </row>
    <row r="46" spans="1:3" ht="46.5" customHeight="1">
      <c r="A46" s="199" t="s">
        <v>247</v>
      </c>
      <c r="B46" s="203" t="s">
        <v>350</v>
      </c>
      <c r="C46" s="198">
        <v>353.9</v>
      </c>
    </row>
    <row r="47" spans="1:3" ht="15.75">
      <c r="A47" s="69" t="s">
        <v>248</v>
      </c>
      <c r="B47" s="70"/>
      <c r="C47" s="78">
        <f>C12+C39</f>
        <v>9034.7</v>
      </c>
    </row>
    <row r="48" ht="15.75">
      <c r="A48" s="73"/>
    </row>
    <row r="49" ht="15.75">
      <c r="A49" s="73"/>
    </row>
    <row r="50" ht="15.75">
      <c r="A50" s="73"/>
    </row>
    <row r="51" ht="15.75">
      <c r="A51" s="73"/>
    </row>
    <row r="52" ht="15.75">
      <c r="A52" s="73"/>
    </row>
    <row r="53" ht="15.75">
      <c r="A53" s="73"/>
    </row>
    <row r="54" ht="15.75">
      <c r="A54" s="73"/>
    </row>
    <row r="55" ht="15.75">
      <c r="A55" s="73"/>
    </row>
    <row r="56" ht="15.75">
      <c r="A56" s="73"/>
    </row>
    <row r="57" ht="15.75">
      <c r="A57" s="73"/>
    </row>
    <row r="58" ht="15.75">
      <c r="A58" s="73"/>
    </row>
    <row r="59" ht="15.75">
      <c r="A59" s="73"/>
    </row>
    <row r="60" ht="15.75">
      <c r="A60" s="73"/>
    </row>
    <row r="61" ht="15.75">
      <c r="A61" s="73"/>
    </row>
    <row r="62" ht="15.75">
      <c r="A62" s="73"/>
    </row>
    <row r="63" ht="15.75">
      <c r="A63" s="73"/>
    </row>
    <row r="64" ht="15.75">
      <c r="A64" s="73"/>
    </row>
    <row r="65" ht="15.75">
      <c r="A65" s="73"/>
    </row>
    <row r="66" ht="15.75">
      <c r="A66" s="73"/>
    </row>
    <row r="67" ht="15.75">
      <c r="A67" s="66"/>
    </row>
    <row r="68" ht="15.75">
      <c r="A68" s="66"/>
    </row>
    <row r="69" ht="15.75">
      <c r="A69" s="66"/>
    </row>
    <row r="70" ht="15.75">
      <c r="A70" s="66"/>
    </row>
    <row r="71" ht="15.75">
      <c r="A71" s="66"/>
    </row>
    <row r="72" ht="15.75">
      <c r="A72" s="66"/>
    </row>
    <row r="73" ht="15.75">
      <c r="A73" s="66"/>
    </row>
    <row r="74" ht="15.75">
      <c r="A74" s="66"/>
    </row>
    <row r="75" ht="15.75">
      <c r="A75" s="66"/>
    </row>
  </sheetData>
  <sheetProtection/>
  <mergeCells count="7">
    <mergeCell ref="A10:A11"/>
    <mergeCell ref="B10:B11"/>
    <mergeCell ref="B2:C2"/>
    <mergeCell ref="B3:C3"/>
    <mergeCell ref="B4:C4"/>
    <mergeCell ref="B5:C5"/>
    <mergeCell ref="A7:C8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6"/>
  <sheetViews>
    <sheetView zoomScale="130" zoomScaleNormal="130" zoomScalePageLayoutView="0" workbookViewId="0" topLeftCell="A136">
      <selection activeCell="E162" sqref="E162"/>
    </sheetView>
  </sheetViews>
  <sheetFormatPr defaultColWidth="9.140625" defaultRowHeight="15"/>
  <cols>
    <col min="1" max="1" width="52.00390625" style="30" customWidth="1"/>
    <col min="2" max="2" width="10.421875" style="30" hidden="1" customWidth="1"/>
    <col min="3" max="3" width="7.8515625" style="82" customWidth="1"/>
    <col min="4" max="4" width="8.00390625" style="82" customWidth="1"/>
    <col min="5" max="5" width="10.140625" style="145" customWidth="1"/>
    <col min="6" max="6" width="7.421875" style="82" customWidth="1"/>
    <col min="7" max="7" width="8.421875" style="82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9" ht="12">
      <c r="G1" s="192"/>
      <c r="H1" s="192"/>
      <c r="I1" s="33"/>
    </row>
    <row r="2" spans="1:9" s="33" customFormat="1" ht="15.75">
      <c r="A2" s="255" t="s">
        <v>285</v>
      </c>
      <c r="B2" s="255"/>
      <c r="C2" s="255"/>
      <c r="D2" s="255"/>
      <c r="E2" s="255"/>
      <c r="F2" s="255"/>
      <c r="G2" s="255"/>
      <c r="H2" s="255"/>
      <c r="I2" s="255"/>
    </row>
    <row r="3" spans="1:9" s="33" customFormat="1" ht="15.75">
      <c r="A3" s="255" t="s">
        <v>143</v>
      </c>
      <c r="B3" s="255"/>
      <c r="C3" s="255"/>
      <c r="D3" s="255"/>
      <c r="E3" s="255"/>
      <c r="F3" s="255"/>
      <c r="G3" s="255"/>
      <c r="H3" s="255"/>
      <c r="I3" s="255"/>
    </row>
    <row r="4" spans="1:9" s="33" customFormat="1" ht="15.75">
      <c r="A4" s="255" t="s">
        <v>193</v>
      </c>
      <c r="B4" s="255"/>
      <c r="C4" s="255"/>
      <c r="D4" s="255"/>
      <c r="E4" s="255"/>
      <c r="F4" s="255"/>
      <c r="G4" s="255"/>
      <c r="H4" s="255"/>
      <c r="I4" s="255"/>
    </row>
    <row r="5" spans="1:9" s="33" customFormat="1" ht="15">
      <c r="A5" s="265" t="s">
        <v>436</v>
      </c>
      <c r="B5" s="265"/>
      <c r="C5" s="265"/>
      <c r="D5" s="265"/>
      <c r="E5" s="265"/>
      <c r="F5" s="265"/>
      <c r="G5" s="265"/>
      <c r="H5" s="265"/>
      <c r="I5" s="265"/>
    </row>
    <row r="6" spans="1:8" ht="12">
      <c r="A6" s="34"/>
      <c r="B6" s="34"/>
      <c r="C6" s="34"/>
      <c r="D6" s="34"/>
      <c r="E6" s="146"/>
      <c r="F6" s="34"/>
      <c r="G6" s="34"/>
      <c r="H6" s="34"/>
    </row>
    <row r="7" spans="1:11" ht="75" customHeight="1">
      <c r="A7" s="314" t="s">
        <v>372</v>
      </c>
      <c r="B7" s="314"/>
      <c r="C7" s="314"/>
      <c r="D7" s="314"/>
      <c r="E7" s="314"/>
      <c r="F7" s="314"/>
      <c r="G7" s="314"/>
      <c r="H7" s="314"/>
      <c r="I7" s="314"/>
      <c r="K7" s="33"/>
    </row>
    <row r="8" spans="1:9" s="36" customFormat="1" ht="12">
      <c r="A8" s="304" t="s">
        <v>144</v>
      </c>
      <c r="B8" s="306" t="s">
        <v>120</v>
      </c>
      <c r="C8" s="308" t="s">
        <v>121</v>
      </c>
      <c r="D8" s="306" t="s">
        <v>122</v>
      </c>
      <c r="E8" s="310" t="s">
        <v>145</v>
      </c>
      <c r="F8" s="310" t="s">
        <v>1</v>
      </c>
      <c r="G8" s="302" t="s">
        <v>2</v>
      </c>
      <c r="H8" s="35" t="s">
        <v>56</v>
      </c>
      <c r="I8" s="35" t="s">
        <v>56</v>
      </c>
    </row>
    <row r="9" spans="1:9" s="36" customFormat="1" ht="12">
      <c r="A9" s="305"/>
      <c r="B9" s="307"/>
      <c r="C9" s="309"/>
      <c r="D9" s="307"/>
      <c r="E9" s="311"/>
      <c r="F9" s="311"/>
      <c r="G9" s="303"/>
      <c r="H9" s="37" t="s">
        <v>356</v>
      </c>
      <c r="I9" s="37" t="s">
        <v>367</v>
      </c>
    </row>
    <row r="10" spans="1:9" ht="12">
      <c r="A10" s="144" t="s">
        <v>123</v>
      </c>
      <c r="B10" s="144"/>
      <c r="C10" s="149" t="s">
        <v>39</v>
      </c>
      <c r="D10" s="149" t="s">
        <v>67</v>
      </c>
      <c r="E10" s="149"/>
      <c r="F10" s="149"/>
      <c r="G10" s="149"/>
      <c r="H10" s="150">
        <f>H11+H18+H33+H38+H43</f>
        <v>5118.900000000001</v>
      </c>
      <c r="I10" s="150">
        <f>I11+I18+I33+I38+I43</f>
        <v>5296.7</v>
      </c>
    </row>
    <row r="11" spans="1:9" ht="24">
      <c r="A11" s="38" t="s">
        <v>146</v>
      </c>
      <c r="B11" s="38"/>
      <c r="C11" s="39" t="s">
        <v>39</v>
      </c>
      <c r="D11" s="39" t="s">
        <v>40</v>
      </c>
      <c r="E11" s="39"/>
      <c r="F11" s="39"/>
      <c r="G11" s="39"/>
      <c r="H11" s="80">
        <f aca="true" t="shared" si="0" ref="H11:I13">H12</f>
        <v>1120.9</v>
      </c>
      <c r="I11" s="80">
        <f t="shared" si="0"/>
        <v>1165.6999999999998</v>
      </c>
    </row>
    <row r="12" spans="1:10" ht="24">
      <c r="A12" s="38" t="s">
        <v>287</v>
      </c>
      <c r="B12" s="38"/>
      <c r="C12" s="39" t="s">
        <v>39</v>
      </c>
      <c r="D12" s="39" t="s">
        <v>40</v>
      </c>
      <c r="E12" s="41" t="s">
        <v>147</v>
      </c>
      <c r="F12" s="39"/>
      <c r="G12" s="39"/>
      <c r="H12" s="80">
        <f t="shared" si="0"/>
        <v>1120.9</v>
      </c>
      <c r="I12" s="80">
        <f t="shared" si="0"/>
        <v>1165.6999999999998</v>
      </c>
      <c r="J12" s="42"/>
    </row>
    <row r="13" spans="1:9" ht="24">
      <c r="A13" s="38" t="s">
        <v>288</v>
      </c>
      <c r="B13" s="38"/>
      <c r="C13" s="39" t="s">
        <v>39</v>
      </c>
      <c r="D13" s="39" t="s">
        <v>40</v>
      </c>
      <c r="E13" s="41" t="s">
        <v>148</v>
      </c>
      <c r="F13" s="39"/>
      <c r="G13" s="39"/>
      <c r="H13" s="80">
        <f t="shared" si="0"/>
        <v>1120.9</v>
      </c>
      <c r="I13" s="80">
        <f t="shared" si="0"/>
        <v>1165.6999999999998</v>
      </c>
    </row>
    <row r="14" spans="1:9" ht="48">
      <c r="A14" s="38" t="s">
        <v>149</v>
      </c>
      <c r="B14" s="38"/>
      <c r="C14" s="39" t="s">
        <v>39</v>
      </c>
      <c r="D14" s="39" t="s">
        <v>40</v>
      </c>
      <c r="E14" s="41" t="s">
        <v>148</v>
      </c>
      <c r="F14" s="39" t="s">
        <v>150</v>
      </c>
      <c r="G14" s="39"/>
      <c r="H14" s="80">
        <f>SUM(H15)</f>
        <v>1120.9</v>
      </c>
      <c r="I14" s="80">
        <f>SUM(I15)</f>
        <v>1165.6999999999998</v>
      </c>
    </row>
    <row r="15" spans="1:9" ht="24">
      <c r="A15" s="38" t="s">
        <v>151</v>
      </c>
      <c r="B15" s="38"/>
      <c r="C15" s="39" t="s">
        <v>39</v>
      </c>
      <c r="D15" s="39" t="s">
        <v>40</v>
      </c>
      <c r="E15" s="41" t="s">
        <v>148</v>
      </c>
      <c r="F15" s="39" t="s">
        <v>152</v>
      </c>
      <c r="G15" s="39"/>
      <c r="H15" s="80">
        <f>H16+H17</f>
        <v>1120.9</v>
      </c>
      <c r="I15" s="80">
        <f>I16+I17</f>
        <v>1165.6999999999998</v>
      </c>
    </row>
    <row r="16" spans="1:9" ht="12">
      <c r="A16" s="38" t="s">
        <v>289</v>
      </c>
      <c r="B16" s="38"/>
      <c r="C16" s="39" t="s">
        <v>39</v>
      </c>
      <c r="D16" s="39" t="s">
        <v>40</v>
      </c>
      <c r="E16" s="41" t="s">
        <v>148</v>
      </c>
      <c r="F16" s="39" t="s">
        <v>3</v>
      </c>
      <c r="G16" s="39" t="s">
        <v>4</v>
      </c>
      <c r="H16" s="80">
        <v>860.9</v>
      </c>
      <c r="I16" s="80">
        <v>895.3</v>
      </c>
    </row>
    <row r="17" spans="1:9" ht="36">
      <c r="A17" s="38" t="s">
        <v>290</v>
      </c>
      <c r="B17" s="38"/>
      <c r="C17" s="39" t="s">
        <v>39</v>
      </c>
      <c r="D17" s="39" t="s">
        <v>40</v>
      </c>
      <c r="E17" s="41" t="s">
        <v>148</v>
      </c>
      <c r="F17" s="39" t="s">
        <v>5</v>
      </c>
      <c r="G17" s="39" t="s">
        <v>6</v>
      </c>
      <c r="H17" s="80">
        <v>260</v>
      </c>
      <c r="I17" s="80">
        <v>270.4</v>
      </c>
    </row>
    <row r="18" spans="1:9" ht="36">
      <c r="A18" s="38" t="s">
        <v>153</v>
      </c>
      <c r="B18" s="38"/>
      <c r="C18" s="39" t="s">
        <v>39</v>
      </c>
      <c r="D18" s="39" t="s">
        <v>41</v>
      </c>
      <c r="E18" s="39"/>
      <c r="F18" s="39"/>
      <c r="G18" s="39"/>
      <c r="H18" s="80">
        <f>H21+H25+H28</f>
        <v>3661.4</v>
      </c>
      <c r="I18" s="80">
        <f>I21+I25+I28</f>
        <v>3796.2</v>
      </c>
    </row>
    <row r="19" spans="1:9" ht="24">
      <c r="A19" s="38" t="s">
        <v>291</v>
      </c>
      <c r="B19" s="38"/>
      <c r="C19" s="39" t="s">
        <v>39</v>
      </c>
      <c r="D19" s="39" t="s">
        <v>41</v>
      </c>
      <c r="E19" s="41" t="s">
        <v>154</v>
      </c>
      <c r="F19" s="39"/>
      <c r="G19" s="39"/>
      <c r="H19" s="80">
        <f>H20</f>
        <v>3661.4</v>
      </c>
      <c r="I19" s="80">
        <f>I20</f>
        <v>3796.2</v>
      </c>
    </row>
    <row r="20" spans="1:9" ht="24">
      <c r="A20" s="38" t="s">
        <v>292</v>
      </c>
      <c r="B20" s="38"/>
      <c r="C20" s="39" t="s">
        <v>39</v>
      </c>
      <c r="D20" s="39" t="s">
        <v>41</v>
      </c>
      <c r="E20" s="41" t="s">
        <v>155</v>
      </c>
      <c r="F20" s="39"/>
      <c r="G20" s="39"/>
      <c r="H20" s="80">
        <f>SUM(H25+H28+H21)</f>
        <v>3661.4</v>
      </c>
      <c r="I20" s="80">
        <f>SUM(I25+I28+I21)</f>
        <v>3796.2</v>
      </c>
    </row>
    <row r="21" spans="1:9" ht="48">
      <c r="A21" s="38" t="s">
        <v>149</v>
      </c>
      <c r="B21" s="38"/>
      <c r="C21" s="39" t="s">
        <v>39</v>
      </c>
      <c r="D21" s="39" t="s">
        <v>41</v>
      </c>
      <c r="E21" s="41" t="s">
        <v>155</v>
      </c>
      <c r="F21" s="39" t="s">
        <v>150</v>
      </c>
      <c r="G21" s="39"/>
      <c r="H21" s="80">
        <f>H22</f>
        <v>3371.4</v>
      </c>
      <c r="I21" s="80">
        <f>I22</f>
        <v>3506.2</v>
      </c>
    </row>
    <row r="22" spans="1:9" ht="24">
      <c r="A22" s="38" t="s">
        <v>151</v>
      </c>
      <c r="B22" s="38"/>
      <c r="C22" s="39" t="s">
        <v>39</v>
      </c>
      <c r="D22" s="39" t="s">
        <v>41</v>
      </c>
      <c r="E22" s="41" t="s">
        <v>155</v>
      </c>
      <c r="F22" s="39" t="s">
        <v>152</v>
      </c>
      <c r="G22" s="39"/>
      <c r="H22" s="80">
        <f>H23+H24</f>
        <v>3371.4</v>
      </c>
      <c r="I22" s="80">
        <f>I23+I24</f>
        <v>3506.2</v>
      </c>
    </row>
    <row r="23" spans="1:9" ht="12">
      <c r="A23" s="38" t="s">
        <v>289</v>
      </c>
      <c r="B23" s="38"/>
      <c r="C23" s="39" t="s">
        <v>39</v>
      </c>
      <c r="D23" s="39" t="s">
        <v>41</v>
      </c>
      <c r="E23" s="41" t="s">
        <v>155</v>
      </c>
      <c r="F23" s="39" t="s">
        <v>3</v>
      </c>
      <c r="G23" s="39" t="s">
        <v>4</v>
      </c>
      <c r="H23" s="80">
        <v>2589.4</v>
      </c>
      <c r="I23" s="80">
        <v>2692.9</v>
      </c>
    </row>
    <row r="24" spans="1:9" ht="36">
      <c r="A24" s="38" t="s">
        <v>290</v>
      </c>
      <c r="B24" s="38"/>
      <c r="C24" s="39" t="s">
        <v>39</v>
      </c>
      <c r="D24" s="39" t="s">
        <v>41</v>
      </c>
      <c r="E24" s="41" t="s">
        <v>155</v>
      </c>
      <c r="F24" s="39" t="s">
        <v>5</v>
      </c>
      <c r="G24" s="39" t="s">
        <v>6</v>
      </c>
      <c r="H24" s="80">
        <v>782</v>
      </c>
      <c r="I24" s="80">
        <v>813.3</v>
      </c>
    </row>
    <row r="25" spans="1:9" ht="24">
      <c r="A25" s="38" t="s">
        <v>156</v>
      </c>
      <c r="B25" s="38"/>
      <c r="C25" s="39" t="s">
        <v>39</v>
      </c>
      <c r="D25" s="39" t="s">
        <v>41</v>
      </c>
      <c r="E25" s="41" t="s">
        <v>155</v>
      </c>
      <c r="F25" s="39" t="s">
        <v>157</v>
      </c>
      <c r="G25" s="39"/>
      <c r="H25" s="80">
        <f>SUM(H26)</f>
        <v>277.5</v>
      </c>
      <c r="I25" s="80">
        <f>SUM(I26)</f>
        <v>277.5</v>
      </c>
    </row>
    <row r="26" spans="1:9" ht="24">
      <c r="A26" s="38" t="s">
        <v>158</v>
      </c>
      <c r="B26" s="38"/>
      <c r="C26" s="39" t="s">
        <v>39</v>
      </c>
      <c r="D26" s="39" t="s">
        <v>41</v>
      </c>
      <c r="E26" s="41" t="s">
        <v>155</v>
      </c>
      <c r="F26" s="39" t="s">
        <v>159</v>
      </c>
      <c r="G26" s="39"/>
      <c r="H26" s="80">
        <f>H27</f>
        <v>277.5</v>
      </c>
      <c r="I26" s="80">
        <f>I27</f>
        <v>277.5</v>
      </c>
    </row>
    <row r="27" spans="1:9" ht="12">
      <c r="A27" s="38" t="s">
        <v>293</v>
      </c>
      <c r="B27" s="38"/>
      <c r="C27" s="39" t="s">
        <v>39</v>
      </c>
      <c r="D27" s="39" t="s">
        <v>41</v>
      </c>
      <c r="E27" s="41" t="s">
        <v>155</v>
      </c>
      <c r="F27" s="39" t="s">
        <v>7</v>
      </c>
      <c r="G27" s="39"/>
      <c r="H27" s="80">
        <v>277.5</v>
      </c>
      <c r="I27" s="80">
        <v>277.5</v>
      </c>
    </row>
    <row r="28" spans="1:9" ht="12">
      <c r="A28" s="38" t="s">
        <v>161</v>
      </c>
      <c r="B28" s="56"/>
      <c r="C28" s="39" t="s">
        <v>39</v>
      </c>
      <c r="D28" s="39" t="s">
        <v>41</v>
      </c>
      <c r="E28" s="41" t="s">
        <v>155</v>
      </c>
      <c r="F28" s="39" t="s">
        <v>83</v>
      </c>
      <c r="G28" s="39"/>
      <c r="H28" s="80">
        <f>H29</f>
        <v>12.499999999999998</v>
      </c>
      <c r="I28" s="80">
        <f>I29</f>
        <v>12.499999999999998</v>
      </c>
    </row>
    <row r="29" spans="1:9" ht="12">
      <c r="A29" s="38" t="s">
        <v>294</v>
      </c>
      <c r="B29" s="56"/>
      <c r="C29" s="39" t="s">
        <v>39</v>
      </c>
      <c r="D29" s="39" t="s">
        <v>41</v>
      </c>
      <c r="E29" s="41" t="s">
        <v>155</v>
      </c>
      <c r="F29" s="39" t="s">
        <v>126</v>
      </c>
      <c r="G29" s="39"/>
      <c r="H29" s="80">
        <f>H30+H31+H32</f>
        <v>12.499999999999998</v>
      </c>
      <c r="I29" s="80">
        <f>I30+I31+I32</f>
        <v>12.499999999999998</v>
      </c>
    </row>
    <row r="30" spans="1:9" ht="12">
      <c r="A30" s="38" t="s">
        <v>125</v>
      </c>
      <c r="B30" s="56"/>
      <c r="C30" s="39" t="s">
        <v>39</v>
      </c>
      <c r="D30" s="39" t="s">
        <v>41</v>
      </c>
      <c r="E30" s="41" t="s">
        <v>155</v>
      </c>
      <c r="F30" s="39" t="s">
        <v>11</v>
      </c>
      <c r="G30" s="39"/>
      <c r="H30" s="80">
        <v>2.3</v>
      </c>
      <c r="I30" s="80">
        <v>2.3</v>
      </c>
    </row>
    <row r="31" spans="1:9" ht="12">
      <c r="A31" s="38" t="s">
        <v>295</v>
      </c>
      <c r="B31" s="56"/>
      <c r="C31" s="39" t="s">
        <v>39</v>
      </c>
      <c r="D31" s="39" t="s">
        <v>41</v>
      </c>
      <c r="E31" s="41" t="s">
        <v>155</v>
      </c>
      <c r="F31" s="39" t="s">
        <v>12</v>
      </c>
      <c r="G31" s="39"/>
      <c r="H31" s="80">
        <v>10.1</v>
      </c>
      <c r="I31" s="80">
        <v>10.1</v>
      </c>
    </row>
    <row r="32" spans="1:9" ht="12">
      <c r="A32" s="38" t="s">
        <v>296</v>
      </c>
      <c r="B32" s="56"/>
      <c r="C32" s="39" t="s">
        <v>39</v>
      </c>
      <c r="D32" s="39" t="s">
        <v>41</v>
      </c>
      <c r="E32" s="41" t="s">
        <v>155</v>
      </c>
      <c r="F32" s="39" t="s">
        <v>14</v>
      </c>
      <c r="G32" s="39"/>
      <c r="H32" s="80">
        <v>0.1</v>
      </c>
      <c r="I32" s="80">
        <v>0.1</v>
      </c>
    </row>
    <row r="33" spans="1:9" ht="12">
      <c r="A33" s="38" t="s">
        <v>162</v>
      </c>
      <c r="B33" s="56"/>
      <c r="C33" s="39" t="s">
        <v>39</v>
      </c>
      <c r="D33" s="39" t="s">
        <v>42</v>
      </c>
      <c r="E33" s="39"/>
      <c r="F33" s="39"/>
      <c r="G33" s="39"/>
      <c r="H33" s="80">
        <f aca="true" t="shared" si="1" ref="H33:I36">H34</f>
        <v>0</v>
      </c>
      <c r="I33" s="80">
        <f t="shared" si="1"/>
        <v>0</v>
      </c>
    </row>
    <row r="34" spans="1:9" ht="12">
      <c r="A34" s="38" t="s">
        <v>163</v>
      </c>
      <c r="B34" s="56"/>
      <c r="C34" s="39" t="s">
        <v>39</v>
      </c>
      <c r="D34" s="39" t="s">
        <v>42</v>
      </c>
      <c r="E34" s="39" t="s">
        <v>164</v>
      </c>
      <c r="F34" s="39"/>
      <c r="G34" s="39"/>
      <c r="H34" s="80">
        <f t="shared" si="1"/>
        <v>0</v>
      </c>
      <c r="I34" s="80">
        <f t="shared" si="1"/>
        <v>0</v>
      </c>
    </row>
    <row r="35" spans="1:9" ht="24">
      <c r="A35" s="38" t="s">
        <v>165</v>
      </c>
      <c r="B35" s="56"/>
      <c r="C35" s="39" t="s">
        <v>39</v>
      </c>
      <c r="D35" s="39" t="s">
        <v>42</v>
      </c>
      <c r="E35" s="39" t="s">
        <v>16</v>
      </c>
      <c r="F35" s="39"/>
      <c r="G35" s="39"/>
      <c r="H35" s="80">
        <f t="shared" si="1"/>
        <v>0</v>
      </c>
      <c r="I35" s="80">
        <f t="shared" si="1"/>
        <v>0</v>
      </c>
    </row>
    <row r="36" spans="1:9" ht="12">
      <c r="A36" s="38" t="s">
        <v>161</v>
      </c>
      <c r="B36" s="56"/>
      <c r="C36" s="39" t="s">
        <v>39</v>
      </c>
      <c r="D36" s="39" t="s">
        <v>42</v>
      </c>
      <c r="E36" s="39" t="s">
        <v>16</v>
      </c>
      <c r="F36" s="39" t="s">
        <v>83</v>
      </c>
      <c r="G36" s="39"/>
      <c r="H36" s="80">
        <f t="shared" si="1"/>
        <v>0</v>
      </c>
      <c r="I36" s="80">
        <f t="shared" si="1"/>
        <v>0</v>
      </c>
    </row>
    <row r="37" spans="1:9" ht="12">
      <c r="A37" s="38" t="s">
        <v>128</v>
      </c>
      <c r="B37" s="56"/>
      <c r="C37" s="39" t="s">
        <v>39</v>
      </c>
      <c r="D37" s="39" t="s">
        <v>42</v>
      </c>
      <c r="E37" s="39" t="s">
        <v>16</v>
      </c>
      <c r="F37" s="39" t="s">
        <v>15</v>
      </c>
      <c r="G37" s="39"/>
      <c r="H37" s="80">
        <v>0</v>
      </c>
      <c r="I37" s="80">
        <v>0</v>
      </c>
    </row>
    <row r="38" spans="1:9" ht="12">
      <c r="A38" s="53" t="s">
        <v>166</v>
      </c>
      <c r="B38" s="63"/>
      <c r="C38" s="39" t="s">
        <v>39</v>
      </c>
      <c r="D38" s="39" t="s">
        <v>43</v>
      </c>
      <c r="E38" s="39"/>
      <c r="F38" s="39"/>
      <c r="G38" s="40"/>
      <c r="H38" s="80">
        <f aca="true" t="shared" si="2" ref="H38:I41">SUM(H39)</f>
        <v>10</v>
      </c>
      <c r="I38" s="80">
        <f t="shared" si="2"/>
        <v>10</v>
      </c>
    </row>
    <row r="39" spans="1:9" ht="24">
      <c r="A39" s="58" t="s">
        <v>167</v>
      </c>
      <c r="B39" s="63"/>
      <c r="C39" s="39" t="s">
        <v>39</v>
      </c>
      <c r="D39" s="39" t="s">
        <v>43</v>
      </c>
      <c r="E39" s="39" t="s">
        <v>17</v>
      </c>
      <c r="F39" s="39"/>
      <c r="G39" s="40"/>
      <c r="H39" s="80">
        <f t="shared" si="2"/>
        <v>10</v>
      </c>
      <c r="I39" s="80">
        <f t="shared" si="2"/>
        <v>10</v>
      </c>
    </row>
    <row r="40" spans="1:9" ht="12">
      <c r="A40" s="53" t="s">
        <v>168</v>
      </c>
      <c r="B40" s="63"/>
      <c r="C40" s="39" t="s">
        <v>39</v>
      </c>
      <c r="D40" s="39" t="s">
        <v>43</v>
      </c>
      <c r="E40" s="39" t="s">
        <v>17</v>
      </c>
      <c r="F40" s="39"/>
      <c r="G40" s="40"/>
      <c r="H40" s="80">
        <f t="shared" si="2"/>
        <v>10</v>
      </c>
      <c r="I40" s="80">
        <f t="shared" si="2"/>
        <v>10</v>
      </c>
    </row>
    <row r="41" spans="1:9" ht="12">
      <c r="A41" s="53" t="s">
        <v>161</v>
      </c>
      <c r="B41" s="63"/>
      <c r="C41" s="39" t="s">
        <v>39</v>
      </c>
      <c r="D41" s="39" t="s">
        <v>43</v>
      </c>
      <c r="E41" s="39" t="s">
        <v>17</v>
      </c>
      <c r="F41" s="39" t="s">
        <v>83</v>
      </c>
      <c r="G41" s="40"/>
      <c r="H41" s="80">
        <f t="shared" si="2"/>
        <v>10</v>
      </c>
      <c r="I41" s="80">
        <f t="shared" si="2"/>
        <v>10</v>
      </c>
    </row>
    <row r="42" spans="1:9" ht="12">
      <c r="A42" s="53" t="s">
        <v>130</v>
      </c>
      <c r="B42" s="63"/>
      <c r="C42" s="39" t="s">
        <v>39</v>
      </c>
      <c r="D42" s="39" t="s">
        <v>43</v>
      </c>
      <c r="E42" s="39" t="s">
        <v>17</v>
      </c>
      <c r="F42" s="39" t="s">
        <v>18</v>
      </c>
      <c r="G42" s="40"/>
      <c r="H42" s="80">
        <v>10</v>
      </c>
      <c r="I42" s="80">
        <v>10</v>
      </c>
    </row>
    <row r="43" spans="1:9" ht="12">
      <c r="A43" s="38" t="s">
        <v>131</v>
      </c>
      <c r="B43" s="56"/>
      <c r="C43" s="39" t="s">
        <v>39</v>
      </c>
      <c r="D43" s="39" t="s">
        <v>44</v>
      </c>
      <c r="E43" s="39"/>
      <c r="F43" s="39"/>
      <c r="G43" s="39"/>
      <c r="H43" s="80">
        <f>H44+H60+H64+H56</f>
        <v>326.59999999999997</v>
      </c>
      <c r="I43" s="80">
        <f>I44+I60+I64+I56</f>
        <v>324.8</v>
      </c>
    </row>
    <row r="44" spans="1:9" ht="24">
      <c r="A44" s="38" t="s">
        <v>297</v>
      </c>
      <c r="B44" s="56"/>
      <c r="C44" s="39" t="s">
        <v>39</v>
      </c>
      <c r="D44" s="39" t="s">
        <v>44</v>
      </c>
      <c r="E44" s="45">
        <v>6180000000</v>
      </c>
      <c r="F44" s="39"/>
      <c r="G44" s="39"/>
      <c r="H44" s="80">
        <f>H45</f>
        <v>234.7</v>
      </c>
      <c r="I44" s="80">
        <f>I45</f>
        <v>234.7</v>
      </c>
    </row>
    <row r="45" spans="1:9" ht="12">
      <c r="A45" s="38" t="s">
        <v>169</v>
      </c>
      <c r="B45" s="56"/>
      <c r="C45" s="39" t="s">
        <v>39</v>
      </c>
      <c r="D45" s="39" t="s">
        <v>44</v>
      </c>
      <c r="E45" s="45">
        <v>6180090000</v>
      </c>
      <c r="F45" s="39"/>
      <c r="G45" s="39"/>
      <c r="H45" s="80">
        <f>H48+H49+H53</f>
        <v>234.7</v>
      </c>
      <c r="I45" s="80">
        <f>I48+I49+I53</f>
        <v>234.7</v>
      </c>
    </row>
    <row r="46" spans="1:9" ht="24">
      <c r="A46" s="38" t="s">
        <v>156</v>
      </c>
      <c r="B46" s="56"/>
      <c r="C46" s="39" t="s">
        <v>39</v>
      </c>
      <c r="D46" s="39" t="s">
        <v>44</v>
      </c>
      <c r="E46" s="45">
        <v>6180090010</v>
      </c>
      <c r="F46" s="39" t="s">
        <v>157</v>
      </c>
      <c r="G46" s="39"/>
      <c r="H46" s="80">
        <f>SUM(H47)</f>
        <v>213.7</v>
      </c>
      <c r="I46" s="80">
        <f>SUM(I47)</f>
        <v>213.7</v>
      </c>
    </row>
    <row r="47" spans="1:9" ht="24">
      <c r="A47" s="38" t="s">
        <v>158</v>
      </c>
      <c r="B47" s="56"/>
      <c r="C47" s="39" t="s">
        <v>39</v>
      </c>
      <c r="D47" s="39" t="s">
        <v>44</v>
      </c>
      <c r="E47" s="45">
        <v>6180090010</v>
      </c>
      <c r="F47" s="39" t="s">
        <v>159</v>
      </c>
      <c r="G47" s="39"/>
      <c r="H47" s="80">
        <f>SUM(H48)</f>
        <v>213.7</v>
      </c>
      <c r="I47" s="80">
        <f>SUM(I48)</f>
        <v>213.7</v>
      </c>
    </row>
    <row r="48" spans="1:9" ht="12">
      <c r="A48" s="38" t="s">
        <v>293</v>
      </c>
      <c r="B48" s="56"/>
      <c r="C48" s="39" t="s">
        <v>39</v>
      </c>
      <c r="D48" s="39" t="s">
        <v>44</v>
      </c>
      <c r="E48" s="45">
        <v>6180090010</v>
      </c>
      <c r="F48" s="39" t="s">
        <v>7</v>
      </c>
      <c r="G48" s="39"/>
      <c r="H48" s="80">
        <v>213.7</v>
      </c>
      <c r="I48" s="80">
        <v>213.7</v>
      </c>
    </row>
    <row r="49" spans="1:9" ht="12">
      <c r="A49" s="38" t="s">
        <v>161</v>
      </c>
      <c r="B49" s="56"/>
      <c r="C49" s="39" t="s">
        <v>39</v>
      </c>
      <c r="D49" s="39" t="s">
        <v>44</v>
      </c>
      <c r="E49" s="45">
        <v>6180090010</v>
      </c>
      <c r="F49" s="39" t="s">
        <v>83</v>
      </c>
      <c r="G49" s="39"/>
      <c r="H49" s="80">
        <f>SUM(H50)</f>
        <v>1</v>
      </c>
      <c r="I49" s="80">
        <f>SUM(I50)</f>
        <v>1</v>
      </c>
    </row>
    <row r="50" spans="1:9" ht="12">
      <c r="A50" s="38" t="s">
        <v>294</v>
      </c>
      <c r="B50" s="56"/>
      <c r="C50" s="39" t="s">
        <v>39</v>
      </c>
      <c r="D50" s="39" t="s">
        <v>44</v>
      </c>
      <c r="E50" s="45">
        <v>6180090010</v>
      </c>
      <c r="F50" s="39" t="s">
        <v>126</v>
      </c>
      <c r="G50" s="39"/>
      <c r="H50" s="80">
        <f>H51+H52</f>
        <v>1</v>
      </c>
      <c r="I50" s="80">
        <f>I51+I52</f>
        <v>1</v>
      </c>
    </row>
    <row r="51" spans="1:9" ht="12">
      <c r="A51" s="38" t="s">
        <v>125</v>
      </c>
      <c r="B51" s="56"/>
      <c r="C51" s="39" t="s">
        <v>39</v>
      </c>
      <c r="D51" s="39" t="s">
        <v>44</v>
      </c>
      <c r="E51" s="45">
        <v>6180090010</v>
      </c>
      <c r="F51" s="39" t="s">
        <v>11</v>
      </c>
      <c r="G51" s="39"/>
      <c r="H51" s="80">
        <v>0</v>
      </c>
      <c r="I51" s="80">
        <v>0</v>
      </c>
    </row>
    <row r="52" spans="1:9" ht="12">
      <c r="A52" s="38" t="s">
        <v>296</v>
      </c>
      <c r="B52" s="56"/>
      <c r="C52" s="39" t="s">
        <v>39</v>
      </c>
      <c r="D52" s="39" t="s">
        <v>44</v>
      </c>
      <c r="E52" s="45">
        <v>6180090010</v>
      </c>
      <c r="F52" s="39" t="s">
        <v>14</v>
      </c>
      <c r="G52" s="39"/>
      <c r="H52" s="80">
        <v>1</v>
      </c>
      <c r="I52" s="80">
        <v>1</v>
      </c>
    </row>
    <row r="53" spans="1:9" ht="24">
      <c r="A53" s="38" t="s">
        <v>156</v>
      </c>
      <c r="B53" s="56"/>
      <c r="C53" s="39" t="s">
        <v>39</v>
      </c>
      <c r="D53" s="39" t="s">
        <v>44</v>
      </c>
      <c r="E53" s="45">
        <v>6180090030</v>
      </c>
      <c r="F53" s="39" t="s">
        <v>157</v>
      </c>
      <c r="G53" s="39"/>
      <c r="H53" s="80">
        <f>SUM(H54)</f>
        <v>20</v>
      </c>
      <c r="I53" s="80">
        <f>SUM(I54)</f>
        <v>20</v>
      </c>
    </row>
    <row r="54" spans="1:9" ht="24">
      <c r="A54" s="38" t="s">
        <v>158</v>
      </c>
      <c r="B54" s="56"/>
      <c r="C54" s="39" t="s">
        <v>39</v>
      </c>
      <c r="D54" s="39" t="s">
        <v>44</v>
      </c>
      <c r="E54" s="45">
        <v>6180090030</v>
      </c>
      <c r="F54" s="39" t="s">
        <v>159</v>
      </c>
      <c r="G54" s="39" t="s">
        <v>160</v>
      </c>
      <c r="H54" s="80">
        <f>H55</f>
        <v>20</v>
      </c>
      <c r="I54" s="80">
        <f>I55</f>
        <v>20</v>
      </c>
    </row>
    <row r="55" spans="1:9" ht="12">
      <c r="A55" s="38" t="s">
        <v>298</v>
      </c>
      <c r="B55" s="56"/>
      <c r="C55" s="39" t="s">
        <v>39</v>
      </c>
      <c r="D55" s="39" t="s">
        <v>44</v>
      </c>
      <c r="E55" s="45">
        <v>6180090030</v>
      </c>
      <c r="F55" s="39" t="s">
        <v>7</v>
      </c>
      <c r="G55" s="39" t="s">
        <v>160</v>
      </c>
      <c r="H55" s="80">
        <v>20</v>
      </c>
      <c r="I55" s="80">
        <v>20</v>
      </c>
    </row>
    <row r="56" spans="1:9" ht="12">
      <c r="A56" s="38" t="s">
        <v>191</v>
      </c>
      <c r="B56" s="56"/>
      <c r="C56" s="39" t="s">
        <v>39</v>
      </c>
      <c r="D56" s="39" t="s">
        <v>44</v>
      </c>
      <c r="E56" s="45">
        <v>6180000401</v>
      </c>
      <c r="F56" s="39" t="s">
        <v>90</v>
      </c>
      <c r="G56" s="39"/>
      <c r="H56" s="80">
        <f>H57</f>
        <v>54.9</v>
      </c>
      <c r="I56" s="80">
        <f>I57</f>
        <v>57.1</v>
      </c>
    </row>
    <row r="57" spans="1:9" ht="12">
      <c r="A57" s="38" t="s">
        <v>192</v>
      </c>
      <c r="B57" s="56"/>
      <c r="C57" s="39" t="s">
        <v>39</v>
      </c>
      <c r="D57" s="39" t="s">
        <v>44</v>
      </c>
      <c r="E57" s="45">
        <v>6180000401</v>
      </c>
      <c r="F57" s="39" t="s">
        <v>13</v>
      </c>
      <c r="G57" s="39"/>
      <c r="H57" s="80">
        <v>54.9</v>
      </c>
      <c r="I57" s="80">
        <v>57.1</v>
      </c>
    </row>
    <row r="58" spans="1:9" ht="12">
      <c r="A58" s="38" t="s">
        <v>191</v>
      </c>
      <c r="B58" s="56"/>
      <c r="C58" s="39" t="s">
        <v>39</v>
      </c>
      <c r="D58" s="39" t="s">
        <v>44</v>
      </c>
      <c r="E58" s="45">
        <v>6180000402</v>
      </c>
      <c r="F58" s="39" t="s">
        <v>90</v>
      </c>
      <c r="G58" s="39"/>
      <c r="H58" s="80">
        <f>H59</f>
        <v>0</v>
      </c>
      <c r="I58" s="80">
        <f>I59</f>
        <v>0</v>
      </c>
    </row>
    <row r="59" spans="1:9" ht="12">
      <c r="A59" s="38" t="s">
        <v>192</v>
      </c>
      <c r="B59" s="56"/>
      <c r="C59" s="39" t="s">
        <v>39</v>
      </c>
      <c r="D59" s="39" t="s">
        <v>44</v>
      </c>
      <c r="E59" s="45">
        <v>6180000402</v>
      </c>
      <c r="F59" s="39" t="s">
        <v>13</v>
      </c>
      <c r="G59" s="39"/>
      <c r="H59" s="80">
        <v>0</v>
      </c>
      <c r="I59" s="80">
        <v>0</v>
      </c>
    </row>
    <row r="60" spans="1:9" ht="24">
      <c r="A60" s="38" t="s">
        <v>135</v>
      </c>
      <c r="B60" s="56"/>
      <c r="C60" s="39" t="s">
        <v>39</v>
      </c>
      <c r="D60" s="39" t="s">
        <v>44</v>
      </c>
      <c r="E60" s="39" t="s">
        <v>19</v>
      </c>
      <c r="F60" s="39"/>
      <c r="G60" s="39"/>
      <c r="H60" s="80">
        <f>H63</f>
        <v>33</v>
      </c>
      <c r="I60" s="80">
        <f>I63</f>
        <v>33</v>
      </c>
    </row>
    <row r="61" spans="1:9" ht="24">
      <c r="A61" s="38" t="s">
        <v>156</v>
      </c>
      <c r="B61" s="56"/>
      <c r="C61" s="39" t="s">
        <v>39</v>
      </c>
      <c r="D61" s="39" t="s">
        <v>44</v>
      </c>
      <c r="E61" s="39" t="s">
        <v>19</v>
      </c>
      <c r="F61" s="39" t="s">
        <v>157</v>
      </c>
      <c r="G61" s="39"/>
      <c r="H61" s="80">
        <f>SUM(H63)</f>
        <v>33</v>
      </c>
      <c r="I61" s="80">
        <f>SUM(I63)</f>
        <v>33</v>
      </c>
    </row>
    <row r="62" spans="1:9" ht="24">
      <c r="A62" s="38" t="s">
        <v>158</v>
      </c>
      <c r="B62" s="56"/>
      <c r="C62" s="39" t="s">
        <v>39</v>
      </c>
      <c r="D62" s="39" t="s">
        <v>44</v>
      </c>
      <c r="E62" s="39" t="s">
        <v>19</v>
      </c>
      <c r="F62" s="39" t="s">
        <v>159</v>
      </c>
      <c r="G62" s="39"/>
      <c r="H62" s="80">
        <f>SUM(H63)</f>
        <v>33</v>
      </c>
      <c r="I62" s="80">
        <f>SUM(I63)</f>
        <v>33</v>
      </c>
    </row>
    <row r="63" spans="1:9" ht="12">
      <c r="A63" s="38" t="s">
        <v>293</v>
      </c>
      <c r="B63" s="56"/>
      <c r="C63" s="39" t="s">
        <v>39</v>
      </c>
      <c r="D63" s="39" t="s">
        <v>44</v>
      </c>
      <c r="E63" s="39" t="s">
        <v>19</v>
      </c>
      <c r="F63" s="39" t="s">
        <v>7</v>
      </c>
      <c r="G63" s="39"/>
      <c r="H63" s="80">
        <v>33</v>
      </c>
      <c r="I63" s="80">
        <v>33</v>
      </c>
    </row>
    <row r="64" spans="1:9" ht="12">
      <c r="A64" s="38" t="s">
        <v>299</v>
      </c>
      <c r="B64" s="56"/>
      <c r="C64" s="39" t="s">
        <v>39</v>
      </c>
      <c r="D64" s="39" t="s">
        <v>44</v>
      </c>
      <c r="E64" s="39" t="s">
        <v>170</v>
      </c>
      <c r="F64" s="39"/>
      <c r="G64" s="39"/>
      <c r="H64" s="80">
        <f>H65+H69</f>
        <v>4</v>
      </c>
      <c r="I64" s="80">
        <f>I65+I69</f>
        <v>0</v>
      </c>
    </row>
    <row r="65" spans="1:9" ht="36">
      <c r="A65" s="250" t="s">
        <v>362</v>
      </c>
      <c r="B65" s="56"/>
      <c r="C65" s="39" t="s">
        <v>39</v>
      </c>
      <c r="D65" s="39" t="s">
        <v>44</v>
      </c>
      <c r="E65" s="39" t="s">
        <v>433</v>
      </c>
      <c r="F65" s="39"/>
      <c r="G65" s="39"/>
      <c r="H65" s="80">
        <f aca="true" t="shared" si="3" ref="H65:I67">H66</f>
        <v>2</v>
      </c>
      <c r="I65" s="80">
        <f t="shared" si="3"/>
        <v>0</v>
      </c>
    </row>
    <row r="66" spans="1:9" ht="24">
      <c r="A66" s="38" t="s">
        <v>156</v>
      </c>
      <c r="B66" s="56"/>
      <c r="C66" s="39" t="s">
        <v>39</v>
      </c>
      <c r="D66" s="39" t="s">
        <v>44</v>
      </c>
      <c r="E66" s="39" t="s">
        <v>433</v>
      </c>
      <c r="F66" s="39" t="s">
        <v>157</v>
      </c>
      <c r="G66" s="39"/>
      <c r="H66" s="80">
        <f t="shared" si="3"/>
        <v>2</v>
      </c>
      <c r="I66" s="80">
        <f t="shared" si="3"/>
        <v>0</v>
      </c>
    </row>
    <row r="67" spans="1:9" ht="24">
      <c r="A67" s="38" t="s">
        <v>158</v>
      </c>
      <c r="B67" s="56"/>
      <c r="C67" s="39" t="s">
        <v>39</v>
      </c>
      <c r="D67" s="39" t="s">
        <v>44</v>
      </c>
      <c r="E67" s="39" t="s">
        <v>433</v>
      </c>
      <c r="F67" s="39" t="s">
        <v>159</v>
      </c>
      <c r="G67" s="39" t="s">
        <v>10</v>
      </c>
      <c r="H67" s="80">
        <f t="shared" si="3"/>
        <v>2</v>
      </c>
      <c r="I67" s="80">
        <f t="shared" si="3"/>
        <v>0</v>
      </c>
    </row>
    <row r="68" spans="1:9" ht="12">
      <c r="A68" s="38" t="s">
        <v>293</v>
      </c>
      <c r="B68" s="56"/>
      <c r="C68" s="39" t="s">
        <v>39</v>
      </c>
      <c r="D68" s="39" t="s">
        <v>44</v>
      </c>
      <c r="E68" s="39" t="s">
        <v>433</v>
      </c>
      <c r="F68" s="39" t="s">
        <v>7</v>
      </c>
      <c r="G68" s="39" t="s">
        <v>10</v>
      </c>
      <c r="H68" s="80">
        <v>2</v>
      </c>
      <c r="I68" s="80">
        <v>0</v>
      </c>
    </row>
    <row r="69" spans="1:9" ht="36">
      <c r="A69" s="250" t="s">
        <v>363</v>
      </c>
      <c r="B69" s="56"/>
      <c r="C69" s="39" t="s">
        <v>39</v>
      </c>
      <c r="D69" s="39" t="s">
        <v>44</v>
      </c>
      <c r="E69" s="39" t="s">
        <v>434</v>
      </c>
      <c r="F69" s="39"/>
      <c r="G69" s="39"/>
      <c r="H69" s="80">
        <f aca="true" t="shared" si="4" ref="H69:I71">H70</f>
        <v>2</v>
      </c>
      <c r="I69" s="80">
        <f t="shared" si="4"/>
        <v>0</v>
      </c>
    </row>
    <row r="70" spans="1:9" ht="24">
      <c r="A70" s="38" t="s">
        <v>156</v>
      </c>
      <c r="B70" s="56"/>
      <c r="C70" s="39" t="s">
        <v>39</v>
      </c>
      <c r="D70" s="39" t="s">
        <v>44</v>
      </c>
      <c r="E70" s="39" t="s">
        <v>434</v>
      </c>
      <c r="F70" s="39" t="s">
        <v>157</v>
      </c>
      <c r="G70" s="39"/>
      <c r="H70" s="80">
        <f t="shared" si="4"/>
        <v>2</v>
      </c>
      <c r="I70" s="80">
        <f t="shared" si="4"/>
        <v>0</v>
      </c>
    </row>
    <row r="71" spans="1:9" ht="24">
      <c r="A71" s="38" t="s">
        <v>158</v>
      </c>
      <c r="B71" s="56"/>
      <c r="C71" s="39" t="s">
        <v>39</v>
      </c>
      <c r="D71" s="39" t="s">
        <v>44</v>
      </c>
      <c r="E71" s="39" t="s">
        <v>434</v>
      </c>
      <c r="F71" s="39" t="s">
        <v>159</v>
      </c>
      <c r="G71" s="39"/>
      <c r="H71" s="80">
        <f t="shared" si="4"/>
        <v>2</v>
      </c>
      <c r="I71" s="80">
        <f t="shared" si="4"/>
        <v>0</v>
      </c>
    </row>
    <row r="72" spans="1:9" ht="12">
      <c r="A72" s="38" t="s">
        <v>293</v>
      </c>
      <c r="B72" s="56"/>
      <c r="C72" s="39" t="s">
        <v>39</v>
      </c>
      <c r="D72" s="39" t="s">
        <v>44</v>
      </c>
      <c r="E72" s="39" t="s">
        <v>434</v>
      </c>
      <c r="F72" s="39" t="s">
        <v>7</v>
      </c>
      <c r="G72" s="39"/>
      <c r="H72" s="80">
        <v>2</v>
      </c>
      <c r="I72" s="80">
        <v>0</v>
      </c>
    </row>
    <row r="73" spans="1:9" ht="12.75">
      <c r="A73" s="160" t="s">
        <v>258</v>
      </c>
      <c r="B73" s="161"/>
      <c r="C73" s="162"/>
      <c r="D73" s="162"/>
      <c r="E73" s="163" t="s">
        <v>259</v>
      </c>
      <c r="F73" s="162"/>
      <c r="G73" s="162"/>
      <c r="H73" s="216">
        <v>224.3</v>
      </c>
      <c r="I73" s="216">
        <v>473.2</v>
      </c>
    </row>
    <row r="74" spans="1:9" s="62" customFormat="1" ht="15">
      <c r="A74" s="151" t="s">
        <v>136</v>
      </c>
      <c r="B74" s="152"/>
      <c r="C74" s="153" t="s">
        <v>40</v>
      </c>
      <c r="D74" s="153" t="s">
        <v>67</v>
      </c>
      <c r="E74" s="153"/>
      <c r="F74" s="153"/>
      <c r="G74" s="153"/>
      <c r="H74" s="154">
        <f>H75</f>
        <v>388.2</v>
      </c>
      <c r="I74" s="154">
        <f>I75</f>
        <v>423.1</v>
      </c>
    </row>
    <row r="75" spans="1:9" ht="12">
      <c r="A75" s="38" t="s">
        <v>137</v>
      </c>
      <c r="B75" s="56"/>
      <c r="C75" s="39" t="s">
        <v>40</v>
      </c>
      <c r="D75" s="39" t="s">
        <v>45</v>
      </c>
      <c r="E75" s="39"/>
      <c r="F75" s="39"/>
      <c r="G75" s="39"/>
      <c r="H75" s="80">
        <f aca="true" t="shared" si="5" ref="H75:I77">SUM(H76)</f>
        <v>388.2</v>
      </c>
      <c r="I75" s="80">
        <f t="shared" si="5"/>
        <v>423.1</v>
      </c>
    </row>
    <row r="76" spans="1:9" ht="24">
      <c r="A76" s="38" t="s">
        <v>171</v>
      </c>
      <c r="B76" s="56"/>
      <c r="C76" s="39" t="s">
        <v>40</v>
      </c>
      <c r="D76" s="39" t="s">
        <v>45</v>
      </c>
      <c r="E76" s="39" t="s">
        <v>20</v>
      </c>
      <c r="F76" s="39"/>
      <c r="G76" s="39"/>
      <c r="H76" s="80">
        <f t="shared" si="5"/>
        <v>388.2</v>
      </c>
      <c r="I76" s="80">
        <f t="shared" si="5"/>
        <v>423.1</v>
      </c>
    </row>
    <row r="77" spans="1:9" ht="48">
      <c r="A77" s="38" t="s">
        <v>149</v>
      </c>
      <c r="B77" s="56"/>
      <c r="C77" s="39" t="s">
        <v>40</v>
      </c>
      <c r="D77" s="39" t="s">
        <v>45</v>
      </c>
      <c r="E77" s="39" t="s">
        <v>20</v>
      </c>
      <c r="F77" s="39" t="s">
        <v>150</v>
      </c>
      <c r="G77" s="39"/>
      <c r="H77" s="80">
        <f t="shared" si="5"/>
        <v>388.2</v>
      </c>
      <c r="I77" s="80">
        <f t="shared" si="5"/>
        <v>423.1</v>
      </c>
    </row>
    <row r="78" spans="1:9" ht="24">
      <c r="A78" s="38" t="s">
        <v>151</v>
      </c>
      <c r="B78" s="56"/>
      <c r="C78" s="39" t="s">
        <v>40</v>
      </c>
      <c r="D78" s="39" t="s">
        <v>45</v>
      </c>
      <c r="E78" s="39" t="s">
        <v>20</v>
      </c>
      <c r="F78" s="39" t="s">
        <v>152</v>
      </c>
      <c r="G78" s="39"/>
      <c r="H78" s="80">
        <f>H79+H80</f>
        <v>388.2</v>
      </c>
      <c r="I78" s="80">
        <f>I79+I80</f>
        <v>423.1</v>
      </c>
    </row>
    <row r="79" spans="1:9" ht="12">
      <c r="A79" s="38" t="s">
        <v>289</v>
      </c>
      <c r="B79" s="56"/>
      <c r="C79" s="39" t="s">
        <v>40</v>
      </c>
      <c r="D79" s="39" t="s">
        <v>45</v>
      </c>
      <c r="E79" s="39" t="s">
        <v>20</v>
      </c>
      <c r="F79" s="39" t="s">
        <v>3</v>
      </c>
      <c r="G79" s="39" t="s">
        <v>4</v>
      </c>
      <c r="H79" s="80">
        <v>298.2</v>
      </c>
      <c r="I79" s="80">
        <v>325</v>
      </c>
    </row>
    <row r="80" spans="1:9" ht="36">
      <c r="A80" s="38" t="s">
        <v>290</v>
      </c>
      <c r="B80" s="56"/>
      <c r="C80" s="39" t="s">
        <v>40</v>
      </c>
      <c r="D80" s="39" t="s">
        <v>45</v>
      </c>
      <c r="E80" s="39" t="s">
        <v>20</v>
      </c>
      <c r="F80" s="39" t="s">
        <v>5</v>
      </c>
      <c r="G80" s="39" t="s">
        <v>6</v>
      </c>
      <c r="H80" s="80">
        <v>90</v>
      </c>
      <c r="I80" s="80">
        <v>98.1</v>
      </c>
    </row>
    <row r="81" spans="1:9" ht="25.5">
      <c r="A81" s="155" t="s">
        <v>300</v>
      </c>
      <c r="B81" s="156"/>
      <c r="C81" s="157" t="s">
        <v>45</v>
      </c>
      <c r="D81" s="157" t="s">
        <v>67</v>
      </c>
      <c r="E81" s="157"/>
      <c r="F81" s="157"/>
      <c r="G81" s="157"/>
      <c r="H81" s="158">
        <f>H82+H88</f>
        <v>10</v>
      </c>
      <c r="I81" s="158">
        <f>I82+I88</f>
        <v>10</v>
      </c>
    </row>
    <row r="82" spans="1:9" ht="12">
      <c r="A82" s="38" t="s">
        <v>280</v>
      </c>
      <c r="B82" s="56"/>
      <c r="C82" s="39" t="s">
        <v>45</v>
      </c>
      <c r="D82" s="39" t="s">
        <v>46</v>
      </c>
      <c r="E82" s="39"/>
      <c r="F82" s="39"/>
      <c r="G82" s="39"/>
      <c r="H82" s="80">
        <f>H83</f>
        <v>5</v>
      </c>
      <c r="I82" s="80">
        <f>I83</f>
        <v>5</v>
      </c>
    </row>
    <row r="83" spans="1:9" ht="24">
      <c r="A83" s="38" t="s">
        <v>301</v>
      </c>
      <c r="B83" s="56"/>
      <c r="C83" s="39" t="s">
        <v>45</v>
      </c>
      <c r="D83" s="39" t="s">
        <v>46</v>
      </c>
      <c r="E83" s="39" t="s">
        <v>172</v>
      </c>
      <c r="F83" s="39"/>
      <c r="G83" s="39"/>
      <c r="H83" s="80">
        <f>H84</f>
        <v>5</v>
      </c>
      <c r="I83" s="80">
        <f>I84</f>
        <v>5</v>
      </c>
    </row>
    <row r="84" spans="1:9" ht="24">
      <c r="A84" s="38" t="s">
        <v>301</v>
      </c>
      <c r="B84" s="56"/>
      <c r="C84" s="39" t="s">
        <v>45</v>
      </c>
      <c r="D84" s="39" t="s">
        <v>46</v>
      </c>
      <c r="E84" s="39" t="s">
        <v>21</v>
      </c>
      <c r="F84" s="39"/>
      <c r="G84" s="39"/>
      <c r="H84" s="80">
        <f>SUM(H85)</f>
        <v>5</v>
      </c>
      <c r="I84" s="80">
        <f>SUM(I85)</f>
        <v>5</v>
      </c>
    </row>
    <row r="85" spans="1:9" ht="24">
      <c r="A85" s="38" t="s">
        <v>156</v>
      </c>
      <c r="B85" s="56"/>
      <c r="C85" s="39" t="s">
        <v>45</v>
      </c>
      <c r="D85" s="39" t="s">
        <v>46</v>
      </c>
      <c r="E85" s="39" t="s">
        <v>21</v>
      </c>
      <c r="F85" s="39" t="s">
        <v>157</v>
      </c>
      <c r="G85" s="39"/>
      <c r="H85" s="80">
        <f>SUM(H87)</f>
        <v>5</v>
      </c>
      <c r="I85" s="80">
        <f>SUM(I87)</f>
        <v>5</v>
      </c>
    </row>
    <row r="86" spans="1:9" ht="24">
      <c r="A86" s="38" t="s">
        <v>158</v>
      </c>
      <c r="B86" s="56"/>
      <c r="C86" s="39" t="s">
        <v>45</v>
      </c>
      <c r="D86" s="39" t="s">
        <v>46</v>
      </c>
      <c r="E86" s="39" t="s">
        <v>21</v>
      </c>
      <c r="F86" s="39" t="s">
        <v>159</v>
      </c>
      <c r="G86" s="39"/>
      <c r="H86" s="80">
        <f>SUM(H87)</f>
        <v>5</v>
      </c>
      <c r="I86" s="80">
        <f>SUM(I87)</f>
        <v>5</v>
      </c>
    </row>
    <row r="87" spans="1:9" ht="12">
      <c r="A87" s="38" t="s">
        <v>293</v>
      </c>
      <c r="B87" s="56"/>
      <c r="C87" s="39" t="s">
        <v>45</v>
      </c>
      <c r="D87" s="39" t="s">
        <v>46</v>
      </c>
      <c r="E87" s="39" t="s">
        <v>21</v>
      </c>
      <c r="F87" s="39" t="s">
        <v>7</v>
      </c>
      <c r="G87" s="39"/>
      <c r="H87" s="80">
        <v>5</v>
      </c>
      <c r="I87" s="80">
        <v>5</v>
      </c>
    </row>
    <row r="88" spans="1:9" ht="36">
      <c r="A88" s="38" t="s">
        <v>303</v>
      </c>
      <c r="B88" s="56"/>
      <c r="C88" s="39" t="s">
        <v>45</v>
      </c>
      <c r="D88" s="39" t="s">
        <v>47</v>
      </c>
      <c r="E88" s="39"/>
      <c r="F88" s="39"/>
      <c r="G88" s="39"/>
      <c r="H88" s="80">
        <f aca="true" t="shared" si="6" ref="H88:I92">H89</f>
        <v>5</v>
      </c>
      <c r="I88" s="80">
        <f t="shared" si="6"/>
        <v>5</v>
      </c>
    </row>
    <row r="89" spans="1:9" ht="12">
      <c r="A89" s="38" t="s">
        <v>302</v>
      </c>
      <c r="B89" s="56"/>
      <c r="C89" s="39" t="s">
        <v>45</v>
      </c>
      <c r="D89" s="39" t="s">
        <v>47</v>
      </c>
      <c r="E89" s="39" t="s">
        <v>173</v>
      </c>
      <c r="F89" s="39"/>
      <c r="G89" s="39"/>
      <c r="H89" s="80">
        <f t="shared" si="6"/>
        <v>5</v>
      </c>
      <c r="I89" s="80">
        <f t="shared" si="6"/>
        <v>5</v>
      </c>
    </row>
    <row r="90" spans="1:9" ht="12">
      <c r="A90" s="38" t="s">
        <v>302</v>
      </c>
      <c r="B90" s="56"/>
      <c r="C90" s="39" t="s">
        <v>45</v>
      </c>
      <c r="D90" s="39" t="s">
        <v>47</v>
      </c>
      <c r="E90" s="39" t="s">
        <v>22</v>
      </c>
      <c r="F90" s="39"/>
      <c r="G90" s="39"/>
      <c r="H90" s="80">
        <f t="shared" si="6"/>
        <v>5</v>
      </c>
      <c r="I90" s="80">
        <f t="shared" si="6"/>
        <v>5</v>
      </c>
    </row>
    <row r="91" spans="1:9" ht="24">
      <c r="A91" s="38" t="s">
        <v>156</v>
      </c>
      <c r="B91" s="56"/>
      <c r="C91" s="39" t="s">
        <v>45</v>
      </c>
      <c r="D91" s="39" t="s">
        <v>47</v>
      </c>
      <c r="E91" s="39" t="s">
        <v>22</v>
      </c>
      <c r="F91" s="39" t="s">
        <v>157</v>
      </c>
      <c r="G91" s="39"/>
      <c r="H91" s="80">
        <f t="shared" si="6"/>
        <v>5</v>
      </c>
      <c r="I91" s="80">
        <f t="shared" si="6"/>
        <v>5</v>
      </c>
    </row>
    <row r="92" spans="1:9" ht="24">
      <c r="A92" s="38" t="s">
        <v>158</v>
      </c>
      <c r="B92" s="56"/>
      <c r="C92" s="39" t="s">
        <v>45</v>
      </c>
      <c r="D92" s="39" t="s">
        <v>47</v>
      </c>
      <c r="E92" s="39" t="s">
        <v>22</v>
      </c>
      <c r="F92" s="39" t="s">
        <v>159</v>
      </c>
      <c r="G92" s="39"/>
      <c r="H92" s="80">
        <f t="shared" si="6"/>
        <v>5</v>
      </c>
      <c r="I92" s="80">
        <f t="shared" si="6"/>
        <v>5</v>
      </c>
    </row>
    <row r="93" spans="1:9" ht="12">
      <c r="A93" s="38" t="s">
        <v>293</v>
      </c>
      <c r="B93" s="56"/>
      <c r="C93" s="39" t="s">
        <v>45</v>
      </c>
      <c r="D93" s="39" t="s">
        <v>47</v>
      </c>
      <c r="E93" s="39" t="s">
        <v>22</v>
      </c>
      <c r="F93" s="39" t="s">
        <v>7</v>
      </c>
      <c r="G93" s="39"/>
      <c r="H93" s="80">
        <v>5</v>
      </c>
      <c r="I93" s="80">
        <v>5</v>
      </c>
    </row>
    <row r="94" spans="1:9" ht="12">
      <c r="A94" s="144" t="s">
        <v>304</v>
      </c>
      <c r="B94" s="148"/>
      <c r="C94" s="149" t="s">
        <v>41</v>
      </c>
      <c r="D94" s="149" t="s">
        <v>67</v>
      </c>
      <c r="E94" s="149"/>
      <c r="F94" s="149"/>
      <c r="G94" s="149"/>
      <c r="H94" s="150">
        <f>H95+H106</f>
        <v>2464.9</v>
      </c>
      <c r="I94" s="150">
        <f>I95+I106</f>
        <v>2684</v>
      </c>
    </row>
    <row r="95" spans="1:9" ht="12">
      <c r="A95" s="38" t="s">
        <v>24</v>
      </c>
      <c r="B95" s="56"/>
      <c r="C95" s="39" t="s">
        <v>41</v>
      </c>
      <c r="D95" s="39" t="s">
        <v>46</v>
      </c>
      <c r="E95" s="39"/>
      <c r="F95" s="39"/>
      <c r="G95" s="39"/>
      <c r="H95" s="80">
        <f>SUM(H96)</f>
        <v>2454.9</v>
      </c>
      <c r="I95" s="80">
        <f>SUM(I96)</f>
        <v>2674</v>
      </c>
    </row>
    <row r="96" spans="1:9" ht="12">
      <c r="A96" s="38" t="s">
        <v>141</v>
      </c>
      <c r="B96" s="48"/>
      <c r="C96" s="39" t="s">
        <v>41</v>
      </c>
      <c r="D96" s="39" t="s">
        <v>46</v>
      </c>
      <c r="E96" s="39" t="s">
        <v>170</v>
      </c>
      <c r="F96" s="39"/>
      <c r="G96" s="39"/>
      <c r="H96" s="80">
        <f>SUM(H97+H102)</f>
        <v>2454.9</v>
      </c>
      <c r="I96" s="80">
        <f>SUM(I97+I102)</f>
        <v>2674</v>
      </c>
    </row>
    <row r="97" spans="1:9" ht="24">
      <c r="A97" s="38" t="s">
        <v>174</v>
      </c>
      <c r="B97" s="56"/>
      <c r="C97" s="39" t="s">
        <v>41</v>
      </c>
      <c r="D97" s="39" t="s">
        <v>46</v>
      </c>
      <c r="E97" s="39" t="s">
        <v>23</v>
      </c>
      <c r="F97" s="39"/>
      <c r="G97" s="39"/>
      <c r="H97" s="80">
        <f>H98</f>
        <v>2104.9</v>
      </c>
      <c r="I97" s="80">
        <f>I98</f>
        <v>2324</v>
      </c>
    </row>
    <row r="98" spans="1:9" ht="24">
      <c r="A98" s="38" t="s">
        <v>156</v>
      </c>
      <c r="B98" s="56"/>
      <c r="C98" s="39" t="s">
        <v>41</v>
      </c>
      <c r="D98" s="39" t="s">
        <v>46</v>
      </c>
      <c r="E98" s="39" t="s">
        <v>23</v>
      </c>
      <c r="F98" s="39" t="s">
        <v>157</v>
      </c>
      <c r="G98" s="39"/>
      <c r="H98" s="80">
        <f>H99</f>
        <v>2104.9</v>
      </c>
      <c r="I98" s="80">
        <f>I99</f>
        <v>2324</v>
      </c>
    </row>
    <row r="99" spans="1:9" ht="24">
      <c r="A99" s="38" t="s">
        <v>158</v>
      </c>
      <c r="B99" s="56"/>
      <c r="C99" s="39" t="s">
        <v>41</v>
      </c>
      <c r="D99" s="39" t="s">
        <v>46</v>
      </c>
      <c r="E99" s="39" t="s">
        <v>23</v>
      </c>
      <c r="F99" s="39" t="s">
        <v>159</v>
      </c>
      <c r="G99" s="39"/>
      <c r="H99" s="80">
        <f>H100+H101</f>
        <v>2104.9</v>
      </c>
      <c r="I99" s="80">
        <f>I100+I101</f>
        <v>2324</v>
      </c>
    </row>
    <row r="100" spans="1:9" ht="12">
      <c r="A100" s="38" t="s">
        <v>293</v>
      </c>
      <c r="B100" s="56"/>
      <c r="C100" s="39" t="s">
        <v>41</v>
      </c>
      <c r="D100" s="39" t="s">
        <v>46</v>
      </c>
      <c r="E100" s="39" t="s">
        <v>23</v>
      </c>
      <c r="F100" s="39" t="s">
        <v>7</v>
      </c>
      <c r="G100" s="39"/>
      <c r="H100" s="80">
        <v>1654.9</v>
      </c>
      <c r="I100" s="80">
        <v>1874</v>
      </c>
    </row>
    <row r="101" spans="1:9" ht="12">
      <c r="A101" s="38" t="s">
        <v>345</v>
      </c>
      <c r="B101" s="56"/>
      <c r="C101" s="39" t="s">
        <v>41</v>
      </c>
      <c r="D101" s="39" t="s">
        <v>46</v>
      </c>
      <c r="E101" s="39" t="s">
        <v>23</v>
      </c>
      <c r="F101" s="39" t="s">
        <v>346</v>
      </c>
      <c r="G101" s="39"/>
      <c r="H101" s="80">
        <v>450</v>
      </c>
      <c r="I101" s="80">
        <v>450</v>
      </c>
    </row>
    <row r="102" spans="1:9" ht="24">
      <c r="A102" s="38" t="s">
        <v>175</v>
      </c>
      <c r="B102" s="56"/>
      <c r="C102" s="39" t="s">
        <v>41</v>
      </c>
      <c r="D102" s="39" t="s">
        <v>46</v>
      </c>
      <c r="E102" s="39" t="s">
        <v>25</v>
      </c>
      <c r="F102" s="39"/>
      <c r="G102" s="39"/>
      <c r="H102" s="80">
        <f aca="true" t="shared" si="7" ref="H102:I104">H103</f>
        <v>350</v>
      </c>
      <c r="I102" s="80">
        <f t="shared" si="7"/>
        <v>350</v>
      </c>
    </row>
    <row r="103" spans="1:9" ht="24">
      <c r="A103" s="38" t="s">
        <v>156</v>
      </c>
      <c r="B103" s="56"/>
      <c r="C103" s="39" t="s">
        <v>41</v>
      </c>
      <c r="D103" s="39" t="s">
        <v>46</v>
      </c>
      <c r="E103" s="39" t="s">
        <v>25</v>
      </c>
      <c r="F103" s="39" t="s">
        <v>157</v>
      </c>
      <c r="G103" s="39"/>
      <c r="H103" s="80">
        <f t="shared" si="7"/>
        <v>350</v>
      </c>
      <c r="I103" s="80">
        <f t="shared" si="7"/>
        <v>350</v>
      </c>
    </row>
    <row r="104" spans="1:9" ht="24">
      <c r="A104" s="38" t="s">
        <v>158</v>
      </c>
      <c r="B104" s="56"/>
      <c r="C104" s="39" t="s">
        <v>41</v>
      </c>
      <c r="D104" s="39" t="s">
        <v>46</v>
      </c>
      <c r="E104" s="39" t="s">
        <v>25</v>
      </c>
      <c r="F104" s="39" t="s">
        <v>159</v>
      </c>
      <c r="G104" s="39"/>
      <c r="H104" s="80">
        <f t="shared" si="7"/>
        <v>350</v>
      </c>
      <c r="I104" s="80">
        <f t="shared" si="7"/>
        <v>350</v>
      </c>
    </row>
    <row r="105" spans="1:9" ht="12">
      <c r="A105" s="38" t="s">
        <v>293</v>
      </c>
      <c r="B105" s="56"/>
      <c r="C105" s="39" t="s">
        <v>41</v>
      </c>
      <c r="D105" s="39" t="s">
        <v>46</v>
      </c>
      <c r="E105" s="39" t="s">
        <v>25</v>
      </c>
      <c r="F105" s="39" t="s">
        <v>7</v>
      </c>
      <c r="G105" s="39"/>
      <c r="H105" s="80">
        <v>350</v>
      </c>
      <c r="I105" s="80">
        <v>350</v>
      </c>
    </row>
    <row r="106" spans="1:9" ht="12">
      <c r="A106" s="38" t="s">
        <v>139</v>
      </c>
      <c r="B106" s="48"/>
      <c r="C106" s="39" t="s">
        <v>41</v>
      </c>
      <c r="D106" s="39" t="s">
        <v>48</v>
      </c>
      <c r="E106" s="39"/>
      <c r="F106" s="39"/>
      <c r="G106" s="39"/>
      <c r="H106" s="80">
        <f>SUM(H107)</f>
        <v>10</v>
      </c>
      <c r="I106" s="80">
        <f>SUM(I107)</f>
        <v>10</v>
      </c>
    </row>
    <row r="107" spans="1:9" ht="24">
      <c r="A107" s="38" t="s">
        <v>305</v>
      </c>
      <c r="B107" s="48"/>
      <c r="C107" s="39" t="s">
        <v>41</v>
      </c>
      <c r="D107" s="39" t="s">
        <v>48</v>
      </c>
      <c r="E107" s="39" t="s">
        <v>176</v>
      </c>
      <c r="F107" s="39"/>
      <c r="G107" s="39"/>
      <c r="H107" s="80">
        <f>H108</f>
        <v>10</v>
      </c>
      <c r="I107" s="80">
        <f>I108</f>
        <v>10</v>
      </c>
    </row>
    <row r="108" spans="1:9" ht="24">
      <c r="A108" s="38" t="s">
        <v>306</v>
      </c>
      <c r="B108" s="48"/>
      <c r="C108" s="39" t="s">
        <v>41</v>
      </c>
      <c r="D108" s="39" t="s">
        <v>48</v>
      </c>
      <c r="E108" s="39" t="s">
        <v>26</v>
      </c>
      <c r="F108" s="39"/>
      <c r="G108" s="39"/>
      <c r="H108" s="80">
        <f aca="true" t="shared" si="8" ref="H108:I110">H109</f>
        <v>10</v>
      </c>
      <c r="I108" s="80">
        <f t="shared" si="8"/>
        <v>10</v>
      </c>
    </row>
    <row r="109" spans="1:9" ht="24">
      <c r="A109" s="38" t="s">
        <v>156</v>
      </c>
      <c r="B109" s="56"/>
      <c r="C109" s="39" t="s">
        <v>41</v>
      </c>
      <c r="D109" s="39" t="s">
        <v>48</v>
      </c>
      <c r="E109" s="39" t="s">
        <v>26</v>
      </c>
      <c r="F109" s="39" t="s">
        <v>157</v>
      </c>
      <c r="G109" s="39"/>
      <c r="H109" s="80">
        <f t="shared" si="8"/>
        <v>10</v>
      </c>
      <c r="I109" s="80">
        <f t="shared" si="8"/>
        <v>10</v>
      </c>
    </row>
    <row r="110" spans="1:9" ht="24">
      <c r="A110" s="38" t="s">
        <v>158</v>
      </c>
      <c r="B110" s="56"/>
      <c r="C110" s="39" t="s">
        <v>41</v>
      </c>
      <c r="D110" s="39" t="s">
        <v>48</v>
      </c>
      <c r="E110" s="39" t="s">
        <v>26</v>
      </c>
      <c r="F110" s="39" t="s">
        <v>159</v>
      </c>
      <c r="G110" s="39"/>
      <c r="H110" s="80">
        <f t="shared" si="8"/>
        <v>10</v>
      </c>
      <c r="I110" s="80">
        <f t="shared" si="8"/>
        <v>10</v>
      </c>
    </row>
    <row r="111" spans="1:9" ht="12">
      <c r="A111" s="38" t="s">
        <v>293</v>
      </c>
      <c r="B111" s="56"/>
      <c r="C111" s="39" t="s">
        <v>41</v>
      </c>
      <c r="D111" s="39" t="s">
        <v>48</v>
      </c>
      <c r="E111" s="39" t="s">
        <v>26</v>
      </c>
      <c r="F111" s="39" t="s">
        <v>7</v>
      </c>
      <c r="G111" s="39"/>
      <c r="H111" s="80">
        <v>10</v>
      </c>
      <c r="I111" s="80">
        <v>10</v>
      </c>
    </row>
    <row r="112" spans="1:9" ht="12">
      <c r="A112" s="144" t="s">
        <v>132</v>
      </c>
      <c r="B112" s="56"/>
      <c r="C112" s="149" t="s">
        <v>49</v>
      </c>
      <c r="D112" s="149" t="s">
        <v>67</v>
      </c>
      <c r="E112" s="149"/>
      <c r="F112" s="149"/>
      <c r="G112" s="149"/>
      <c r="H112" s="150">
        <f>H113+H123</f>
        <v>1217.1</v>
      </c>
      <c r="I112" s="150">
        <f>I113+I123</f>
        <v>1077.9</v>
      </c>
    </row>
    <row r="113" spans="1:9" ht="12">
      <c r="A113" s="38" t="s">
        <v>134</v>
      </c>
      <c r="B113" s="56"/>
      <c r="C113" s="39" t="s">
        <v>49</v>
      </c>
      <c r="D113" s="39" t="s">
        <v>40</v>
      </c>
      <c r="E113" s="39"/>
      <c r="F113" s="39"/>
      <c r="G113" s="39"/>
      <c r="H113" s="80">
        <f>H114</f>
        <v>448</v>
      </c>
      <c r="I113" s="80">
        <f>I114</f>
        <v>448</v>
      </c>
    </row>
    <row r="114" spans="1:9" ht="24">
      <c r="A114" s="38" t="s">
        <v>307</v>
      </c>
      <c r="B114" s="61"/>
      <c r="C114" s="39" t="s">
        <v>49</v>
      </c>
      <c r="D114" s="39" t="s">
        <v>40</v>
      </c>
      <c r="E114" s="45">
        <v>6840000000</v>
      </c>
      <c r="F114" s="39"/>
      <c r="G114" s="39"/>
      <c r="H114" s="80">
        <f>H115+H120</f>
        <v>448</v>
      </c>
      <c r="I114" s="80">
        <f>I115+I120</f>
        <v>448</v>
      </c>
    </row>
    <row r="115" spans="1:9" ht="12">
      <c r="A115" s="44" t="s">
        <v>308</v>
      </c>
      <c r="B115" s="46"/>
      <c r="C115" s="188" t="s">
        <v>49</v>
      </c>
      <c r="D115" s="188" t="s">
        <v>40</v>
      </c>
      <c r="E115" s="39" t="s">
        <v>27</v>
      </c>
      <c r="F115" s="188"/>
      <c r="G115" s="188"/>
      <c r="H115" s="81">
        <f>H116</f>
        <v>437</v>
      </c>
      <c r="I115" s="81">
        <f>I116</f>
        <v>437</v>
      </c>
    </row>
    <row r="116" spans="1:9" ht="24">
      <c r="A116" s="38" t="s">
        <v>156</v>
      </c>
      <c r="B116" s="56"/>
      <c r="C116" s="39" t="s">
        <v>49</v>
      </c>
      <c r="D116" s="39" t="s">
        <v>40</v>
      </c>
      <c r="E116" s="39" t="s">
        <v>27</v>
      </c>
      <c r="F116" s="39" t="s">
        <v>157</v>
      </c>
      <c r="G116" s="39"/>
      <c r="H116" s="80">
        <f>SUM(H117)</f>
        <v>437</v>
      </c>
      <c r="I116" s="80">
        <f>SUM(I117)</f>
        <v>437</v>
      </c>
    </row>
    <row r="117" spans="1:9" ht="24">
      <c r="A117" s="38" t="s">
        <v>158</v>
      </c>
      <c r="B117" s="56"/>
      <c r="C117" s="39" t="s">
        <v>49</v>
      </c>
      <c r="D117" s="39" t="s">
        <v>40</v>
      </c>
      <c r="E117" s="39" t="s">
        <v>27</v>
      </c>
      <c r="F117" s="39" t="s">
        <v>159</v>
      </c>
      <c r="G117" s="39"/>
      <c r="H117" s="80">
        <f>H118+H119</f>
        <v>437</v>
      </c>
      <c r="I117" s="80">
        <f>I118+I119</f>
        <v>437</v>
      </c>
    </row>
    <row r="118" spans="1:9" ht="12">
      <c r="A118" s="38" t="s">
        <v>293</v>
      </c>
      <c r="B118" s="56"/>
      <c r="C118" s="39" t="s">
        <v>49</v>
      </c>
      <c r="D118" s="39" t="s">
        <v>40</v>
      </c>
      <c r="E118" s="39" t="s">
        <v>27</v>
      </c>
      <c r="F118" s="39" t="s">
        <v>7</v>
      </c>
      <c r="G118" s="39" t="s">
        <v>8</v>
      </c>
      <c r="H118" s="80">
        <v>87</v>
      </c>
      <c r="I118" s="80">
        <v>87</v>
      </c>
    </row>
    <row r="119" spans="1:9" ht="12">
      <c r="A119" s="38" t="s">
        <v>345</v>
      </c>
      <c r="B119" s="56"/>
      <c r="C119" s="39" t="s">
        <v>49</v>
      </c>
      <c r="D119" s="39" t="s">
        <v>40</v>
      </c>
      <c r="E119" s="39" t="s">
        <v>27</v>
      </c>
      <c r="F119" s="39" t="s">
        <v>346</v>
      </c>
      <c r="G119" s="39"/>
      <c r="H119" s="80">
        <v>350</v>
      </c>
      <c r="I119" s="80">
        <v>350</v>
      </c>
    </row>
    <row r="120" spans="1:9" ht="24">
      <c r="A120" s="38" t="s">
        <v>156</v>
      </c>
      <c r="B120" s="56"/>
      <c r="C120" s="39" t="s">
        <v>49</v>
      </c>
      <c r="D120" s="39" t="s">
        <v>40</v>
      </c>
      <c r="E120" s="39" t="s">
        <v>28</v>
      </c>
      <c r="F120" s="39" t="s">
        <v>157</v>
      </c>
      <c r="G120" s="39" t="s">
        <v>10</v>
      </c>
      <c r="H120" s="80">
        <f>H121</f>
        <v>11</v>
      </c>
      <c r="I120" s="80">
        <f>I121</f>
        <v>11</v>
      </c>
    </row>
    <row r="121" spans="1:9" ht="24">
      <c r="A121" s="38" t="s">
        <v>158</v>
      </c>
      <c r="B121" s="56"/>
      <c r="C121" s="39" t="s">
        <v>49</v>
      </c>
      <c r="D121" s="39" t="s">
        <v>40</v>
      </c>
      <c r="E121" s="39" t="s">
        <v>28</v>
      </c>
      <c r="F121" s="39" t="s">
        <v>159</v>
      </c>
      <c r="G121" s="39"/>
      <c r="H121" s="80">
        <f>H122</f>
        <v>11</v>
      </c>
      <c r="I121" s="80">
        <f>I122</f>
        <v>11</v>
      </c>
    </row>
    <row r="122" spans="1:9" ht="12">
      <c r="A122" s="38" t="s">
        <v>293</v>
      </c>
      <c r="B122" s="56"/>
      <c r="C122" s="39" t="s">
        <v>49</v>
      </c>
      <c r="D122" s="39" t="s">
        <v>40</v>
      </c>
      <c r="E122" s="39" t="s">
        <v>28</v>
      </c>
      <c r="F122" s="39" t="s">
        <v>7</v>
      </c>
      <c r="G122" s="39" t="s">
        <v>9</v>
      </c>
      <c r="H122" s="80">
        <v>11</v>
      </c>
      <c r="I122" s="80">
        <v>11</v>
      </c>
    </row>
    <row r="123" spans="1:9" ht="12">
      <c r="A123" s="58" t="s">
        <v>140</v>
      </c>
      <c r="B123" s="56"/>
      <c r="C123" s="39" t="s">
        <v>49</v>
      </c>
      <c r="D123" s="39" t="s">
        <v>45</v>
      </c>
      <c r="E123" s="39"/>
      <c r="F123" s="39"/>
      <c r="G123" s="39"/>
      <c r="H123" s="80">
        <f>H124</f>
        <v>769.1</v>
      </c>
      <c r="I123" s="80">
        <f>I124</f>
        <v>629.9</v>
      </c>
    </row>
    <row r="124" spans="1:9" ht="24">
      <c r="A124" s="38" t="s">
        <v>310</v>
      </c>
      <c r="B124" s="56"/>
      <c r="C124" s="39" t="s">
        <v>49</v>
      </c>
      <c r="D124" s="39" t="s">
        <v>45</v>
      </c>
      <c r="E124" s="39" t="s">
        <v>309</v>
      </c>
      <c r="F124" s="39"/>
      <c r="G124" s="39"/>
      <c r="H124" s="80">
        <f>H125</f>
        <v>769.1</v>
      </c>
      <c r="I124" s="80">
        <f>I125</f>
        <v>629.9</v>
      </c>
    </row>
    <row r="125" spans="1:9" ht="12">
      <c r="A125" s="38" t="s">
        <v>311</v>
      </c>
      <c r="B125" s="56"/>
      <c r="C125" s="39" t="s">
        <v>49</v>
      </c>
      <c r="D125" s="39" t="s">
        <v>45</v>
      </c>
      <c r="E125" s="39" t="s">
        <v>29</v>
      </c>
      <c r="F125" s="39"/>
      <c r="G125" s="39"/>
      <c r="H125" s="80">
        <f>SUM(H126)</f>
        <v>769.1</v>
      </c>
      <c r="I125" s="80">
        <f>SUM(I126)</f>
        <v>629.9</v>
      </c>
    </row>
    <row r="126" spans="1:9" ht="24">
      <c r="A126" s="38" t="s">
        <v>156</v>
      </c>
      <c r="B126" s="56"/>
      <c r="C126" s="39" t="s">
        <v>49</v>
      </c>
      <c r="D126" s="39" t="s">
        <v>45</v>
      </c>
      <c r="E126" s="39" t="s">
        <v>29</v>
      </c>
      <c r="F126" s="39" t="s">
        <v>157</v>
      </c>
      <c r="G126" s="39"/>
      <c r="H126" s="80">
        <f>SUM(H127)</f>
        <v>769.1</v>
      </c>
      <c r="I126" s="80">
        <f>SUM(I127)</f>
        <v>629.9</v>
      </c>
    </row>
    <row r="127" spans="1:9" ht="24">
      <c r="A127" s="38" t="s">
        <v>158</v>
      </c>
      <c r="B127" s="56"/>
      <c r="C127" s="39" t="s">
        <v>49</v>
      </c>
      <c r="D127" s="39" t="s">
        <v>45</v>
      </c>
      <c r="E127" s="39" t="s">
        <v>29</v>
      </c>
      <c r="F127" s="39" t="s">
        <v>159</v>
      </c>
      <c r="G127" s="39"/>
      <c r="H127" s="80">
        <f>H128</f>
        <v>769.1</v>
      </c>
      <c r="I127" s="80">
        <f>I128</f>
        <v>629.9</v>
      </c>
    </row>
    <row r="128" spans="1:9" ht="12">
      <c r="A128" s="38" t="s">
        <v>293</v>
      </c>
      <c r="B128" s="56"/>
      <c r="C128" s="39" t="s">
        <v>49</v>
      </c>
      <c r="D128" s="39" t="s">
        <v>45</v>
      </c>
      <c r="E128" s="39" t="s">
        <v>29</v>
      </c>
      <c r="F128" s="39" t="s">
        <v>7</v>
      </c>
      <c r="G128" s="39"/>
      <c r="H128" s="80">
        <v>769.1</v>
      </c>
      <c r="I128" s="80">
        <v>629.9</v>
      </c>
    </row>
    <row r="129" spans="1:9" ht="12">
      <c r="A129" s="144" t="s">
        <v>177</v>
      </c>
      <c r="B129" s="159"/>
      <c r="C129" s="149" t="s">
        <v>50</v>
      </c>
      <c r="D129" s="149" t="s">
        <v>67</v>
      </c>
      <c r="E129" s="149"/>
      <c r="F129" s="149"/>
      <c r="G129" s="149"/>
      <c r="H129" s="150">
        <f>H131</f>
        <v>100</v>
      </c>
      <c r="I129" s="150">
        <f>I131</f>
        <v>100</v>
      </c>
    </row>
    <row r="130" spans="1:9" ht="12">
      <c r="A130" s="38" t="s">
        <v>178</v>
      </c>
      <c r="B130" s="59"/>
      <c r="C130" s="39" t="s">
        <v>50</v>
      </c>
      <c r="D130" s="39" t="s">
        <v>39</v>
      </c>
      <c r="E130" s="39"/>
      <c r="F130" s="39"/>
      <c r="G130" s="39"/>
      <c r="H130" s="80">
        <f>H131</f>
        <v>100</v>
      </c>
      <c r="I130" s="80">
        <f>I131</f>
        <v>100</v>
      </c>
    </row>
    <row r="131" spans="1:9" ht="24">
      <c r="A131" s="38" t="s">
        <v>312</v>
      </c>
      <c r="B131" s="59"/>
      <c r="C131" s="39" t="s">
        <v>50</v>
      </c>
      <c r="D131" s="39" t="s">
        <v>39</v>
      </c>
      <c r="E131" s="39" t="s">
        <v>179</v>
      </c>
      <c r="F131" s="39"/>
      <c r="G131" s="39"/>
      <c r="H131" s="80">
        <f>H132</f>
        <v>100</v>
      </c>
      <c r="I131" s="80">
        <f>I132</f>
        <v>100</v>
      </c>
    </row>
    <row r="132" spans="1:9" ht="24">
      <c r="A132" s="38" t="s">
        <v>156</v>
      </c>
      <c r="B132" s="56"/>
      <c r="C132" s="39" t="s">
        <v>50</v>
      </c>
      <c r="D132" s="39" t="s">
        <v>39</v>
      </c>
      <c r="E132" s="39" t="s">
        <v>30</v>
      </c>
      <c r="F132" s="39" t="s">
        <v>157</v>
      </c>
      <c r="G132" s="39"/>
      <c r="H132" s="80">
        <f>H134</f>
        <v>100</v>
      </c>
      <c r="I132" s="80">
        <f>I134</f>
        <v>100</v>
      </c>
    </row>
    <row r="133" spans="1:10" ht="24">
      <c r="A133" s="38" t="s">
        <v>158</v>
      </c>
      <c r="B133" s="56"/>
      <c r="C133" s="39" t="s">
        <v>50</v>
      </c>
      <c r="D133" s="39" t="s">
        <v>39</v>
      </c>
      <c r="E133" s="39" t="s">
        <v>30</v>
      </c>
      <c r="F133" s="39" t="s">
        <v>159</v>
      </c>
      <c r="G133" s="39"/>
      <c r="H133" s="80">
        <f>H134</f>
        <v>100</v>
      </c>
      <c r="I133" s="80">
        <f>I134</f>
        <v>100</v>
      </c>
      <c r="J133" s="47"/>
    </row>
    <row r="134" spans="1:9" ht="12">
      <c r="A134" s="38" t="s">
        <v>293</v>
      </c>
      <c r="B134" s="56"/>
      <c r="C134" s="39" t="s">
        <v>50</v>
      </c>
      <c r="D134" s="39" t="s">
        <v>39</v>
      </c>
      <c r="E134" s="39" t="s">
        <v>30</v>
      </c>
      <c r="F134" s="39" t="s">
        <v>7</v>
      </c>
      <c r="G134" s="39"/>
      <c r="H134" s="80">
        <v>100</v>
      </c>
      <c r="I134" s="80">
        <v>100</v>
      </c>
    </row>
    <row r="135" spans="1:9" ht="12">
      <c r="A135" s="144" t="s">
        <v>133</v>
      </c>
      <c r="B135" s="148"/>
      <c r="C135" s="149" t="s">
        <v>47</v>
      </c>
      <c r="D135" s="149" t="s">
        <v>67</v>
      </c>
      <c r="E135" s="149"/>
      <c r="F135" s="149"/>
      <c r="G135" s="149"/>
      <c r="H135" s="150">
        <f aca="true" t="shared" si="9" ref="H135:I139">H136</f>
        <v>504.8</v>
      </c>
      <c r="I135" s="150">
        <f t="shared" si="9"/>
        <v>540.5</v>
      </c>
    </row>
    <row r="136" spans="1:9" ht="12">
      <c r="A136" s="38" t="s">
        <v>31</v>
      </c>
      <c r="B136" s="56"/>
      <c r="C136" s="39" t="s">
        <v>47</v>
      </c>
      <c r="D136" s="39" t="s">
        <v>39</v>
      </c>
      <c r="E136" s="39"/>
      <c r="F136" s="39"/>
      <c r="G136" s="39"/>
      <c r="H136" s="80">
        <f t="shared" si="9"/>
        <v>504.8</v>
      </c>
      <c r="I136" s="80">
        <f t="shared" si="9"/>
        <v>540.5</v>
      </c>
    </row>
    <row r="137" spans="1:9" ht="24">
      <c r="A137" s="38" t="s">
        <v>313</v>
      </c>
      <c r="B137" s="56"/>
      <c r="C137" s="39" t="s">
        <v>47</v>
      </c>
      <c r="D137" s="39" t="s">
        <v>39</v>
      </c>
      <c r="E137" s="39" t="s">
        <v>180</v>
      </c>
      <c r="F137" s="39"/>
      <c r="G137" s="39"/>
      <c r="H137" s="80">
        <f t="shared" si="9"/>
        <v>504.8</v>
      </c>
      <c r="I137" s="80">
        <f t="shared" si="9"/>
        <v>540.5</v>
      </c>
    </row>
    <row r="138" spans="1:9" ht="24">
      <c r="A138" s="38" t="s">
        <v>181</v>
      </c>
      <c r="B138" s="56"/>
      <c r="C138" s="39" t="s">
        <v>47</v>
      </c>
      <c r="D138" s="39" t="s">
        <v>39</v>
      </c>
      <c r="E138" s="39" t="s">
        <v>32</v>
      </c>
      <c r="F138" s="39"/>
      <c r="G138" s="39"/>
      <c r="H138" s="80">
        <f t="shared" si="9"/>
        <v>504.8</v>
      </c>
      <c r="I138" s="80">
        <f t="shared" si="9"/>
        <v>540.5</v>
      </c>
    </row>
    <row r="139" spans="1:9" ht="12">
      <c r="A139" s="38" t="s">
        <v>183</v>
      </c>
      <c r="B139" s="56"/>
      <c r="C139" s="39" t="s">
        <v>47</v>
      </c>
      <c r="D139" s="39" t="s">
        <v>39</v>
      </c>
      <c r="E139" s="39" t="s">
        <v>32</v>
      </c>
      <c r="F139" s="39" t="s">
        <v>182</v>
      </c>
      <c r="G139" s="39"/>
      <c r="H139" s="80">
        <f t="shared" si="9"/>
        <v>504.8</v>
      </c>
      <c r="I139" s="80">
        <f t="shared" si="9"/>
        <v>540.5</v>
      </c>
    </row>
    <row r="140" spans="1:9" ht="12">
      <c r="A140" s="43" t="s">
        <v>315</v>
      </c>
      <c r="B140" s="56"/>
      <c r="C140" s="39" t="s">
        <v>47</v>
      </c>
      <c r="D140" s="39" t="s">
        <v>39</v>
      </c>
      <c r="E140" s="39" t="s">
        <v>32</v>
      </c>
      <c r="F140" s="39" t="s">
        <v>314</v>
      </c>
      <c r="G140" s="39"/>
      <c r="H140" s="80">
        <v>504.8</v>
      </c>
      <c r="I140" s="80">
        <v>540.5</v>
      </c>
    </row>
    <row r="141" spans="1:9" ht="12">
      <c r="A141" s="144" t="s">
        <v>184</v>
      </c>
      <c r="B141" s="148"/>
      <c r="C141" s="149" t="s">
        <v>43</v>
      </c>
      <c r="D141" s="149" t="s">
        <v>67</v>
      </c>
      <c r="E141" s="149"/>
      <c r="F141" s="149"/>
      <c r="G141" s="149"/>
      <c r="H141" s="150">
        <f aca="true" t="shared" si="10" ref="H141:I145">SUM(H142)</f>
        <v>225</v>
      </c>
      <c r="I141" s="150">
        <f t="shared" si="10"/>
        <v>225</v>
      </c>
    </row>
    <row r="142" spans="1:9" ht="12">
      <c r="A142" s="38" t="s">
        <v>33</v>
      </c>
      <c r="B142" s="56"/>
      <c r="C142" s="39" t="s">
        <v>43</v>
      </c>
      <c r="D142" s="39" t="s">
        <v>40</v>
      </c>
      <c r="E142" s="39"/>
      <c r="F142" s="39"/>
      <c r="G142" s="39"/>
      <c r="H142" s="80">
        <f t="shared" si="10"/>
        <v>225</v>
      </c>
      <c r="I142" s="80">
        <f t="shared" si="10"/>
        <v>225</v>
      </c>
    </row>
    <row r="143" spans="1:9" ht="24">
      <c r="A143" s="38" t="s">
        <v>316</v>
      </c>
      <c r="B143" s="56"/>
      <c r="C143" s="39" t="s">
        <v>43</v>
      </c>
      <c r="D143" s="39" t="s">
        <v>40</v>
      </c>
      <c r="E143" s="39" t="s">
        <v>185</v>
      </c>
      <c r="F143" s="39"/>
      <c r="G143" s="39"/>
      <c r="H143" s="80">
        <f t="shared" si="10"/>
        <v>225</v>
      </c>
      <c r="I143" s="80">
        <f t="shared" si="10"/>
        <v>225</v>
      </c>
    </row>
    <row r="144" spans="1:9" ht="12">
      <c r="A144" s="38" t="s">
        <v>317</v>
      </c>
      <c r="B144" s="56"/>
      <c r="C144" s="39" t="s">
        <v>43</v>
      </c>
      <c r="D144" s="39" t="s">
        <v>40</v>
      </c>
      <c r="E144" s="39" t="s">
        <v>34</v>
      </c>
      <c r="F144" s="39"/>
      <c r="G144" s="39"/>
      <c r="H144" s="80">
        <f t="shared" si="10"/>
        <v>225</v>
      </c>
      <c r="I144" s="80">
        <f t="shared" si="10"/>
        <v>225</v>
      </c>
    </row>
    <row r="145" spans="1:9" ht="24">
      <c r="A145" s="38" t="s">
        <v>156</v>
      </c>
      <c r="B145" s="56"/>
      <c r="C145" s="39" t="s">
        <v>43</v>
      </c>
      <c r="D145" s="39" t="s">
        <v>40</v>
      </c>
      <c r="E145" s="39" t="s">
        <v>34</v>
      </c>
      <c r="F145" s="39" t="s">
        <v>157</v>
      </c>
      <c r="G145" s="39"/>
      <c r="H145" s="80">
        <f t="shared" si="10"/>
        <v>225</v>
      </c>
      <c r="I145" s="80">
        <f t="shared" si="10"/>
        <v>225</v>
      </c>
    </row>
    <row r="146" spans="1:9" ht="24">
      <c r="A146" s="38" t="s">
        <v>158</v>
      </c>
      <c r="B146" s="56"/>
      <c r="C146" s="39" t="s">
        <v>43</v>
      </c>
      <c r="D146" s="39" t="s">
        <v>40</v>
      </c>
      <c r="E146" s="39" t="s">
        <v>34</v>
      </c>
      <c r="F146" s="39" t="s">
        <v>159</v>
      </c>
      <c r="G146" s="39"/>
      <c r="H146" s="80">
        <f>H147</f>
        <v>225</v>
      </c>
      <c r="I146" s="80">
        <f>I147</f>
        <v>225</v>
      </c>
    </row>
    <row r="147" spans="1:9" ht="12">
      <c r="A147" s="38" t="s">
        <v>293</v>
      </c>
      <c r="B147" s="57"/>
      <c r="C147" s="39" t="s">
        <v>43</v>
      </c>
      <c r="D147" s="39" t="s">
        <v>40</v>
      </c>
      <c r="E147" s="39" t="s">
        <v>34</v>
      </c>
      <c r="F147" s="39" t="s">
        <v>7</v>
      </c>
      <c r="G147" s="39" t="s">
        <v>10</v>
      </c>
      <c r="H147" s="80">
        <v>225</v>
      </c>
      <c r="I147" s="80">
        <v>225</v>
      </c>
    </row>
    <row r="148" spans="1:9" ht="24">
      <c r="A148" s="144" t="s">
        <v>318</v>
      </c>
      <c r="B148" s="148"/>
      <c r="C148" s="149" t="s">
        <v>44</v>
      </c>
      <c r="D148" s="149" t="s">
        <v>67</v>
      </c>
      <c r="E148" s="149"/>
      <c r="F148" s="149"/>
      <c r="G148" s="149"/>
      <c r="H148" s="150">
        <f aca="true" t="shared" si="11" ref="H148:I151">H149</f>
        <v>0</v>
      </c>
      <c r="I148" s="150">
        <f t="shared" si="11"/>
        <v>0</v>
      </c>
    </row>
    <row r="149" spans="1:9" ht="24">
      <c r="A149" s="38" t="s">
        <v>36</v>
      </c>
      <c r="B149" s="56"/>
      <c r="C149" s="39" t="s">
        <v>44</v>
      </c>
      <c r="D149" s="39" t="s">
        <v>39</v>
      </c>
      <c r="E149" s="45">
        <v>7100000000</v>
      </c>
      <c r="F149" s="39"/>
      <c r="G149" s="39"/>
      <c r="H149" s="80">
        <f t="shared" si="11"/>
        <v>0</v>
      </c>
      <c r="I149" s="80">
        <f t="shared" si="11"/>
        <v>0</v>
      </c>
    </row>
    <row r="150" spans="1:9" ht="24">
      <c r="A150" s="38" t="s">
        <v>319</v>
      </c>
      <c r="B150" s="56"/>
      <c r="C150" s="39" t="s">
        <v>44</v>
      </c>
      <c r="D150" s="39" t="s">
        <v>39</v>
      </c>
      <c r="E150" s="45">
        <v>7110020010</v>
      </c>
      <c r="F150" s="39"/>
      <c r="G150" s="39"/>
      <c r="H150" s="80">
        <f t="shared" si="11"/>
        <v>0</v>
      </c>
      <c r="I150" s="80">
        <f t="shared" si="11"/>
        <v>0</v>
      </c>
    </row>
    <row r="151" spans="1:9" ht="12">
      <c r="A151" s="38" t="s">
        <v>186</v>
      </c>
      <c r="B151" s="56"/>
      <c r="C151" s="39" t="s">
        <v>44</v>
      </c>
      <c r="D151" s="39" t="s">
        <v>39</v>
      </c>
      <c r="E151" s="45">
        <v>7110020010</v>
      </c>
      <c r="F151" s="39" t="s">
        <v>73</v>
      </c>
      <c r="G151" s="39"/>
      <c r="H151" s="80">
        <f t="shared" si="11"/>
        <v>0</v>
      </c>
      <c r="I151" s="80">
        <f t="shared" si="11"/>
        <v>0</v>
      </c>
    </row>
    <row r="152" spans="1:9" ht="12">
      <c r="A152" s="38" t="s">
        <v>320</v>
      </c>
      <c r="B152" s="56"/>
      <c r="C152" s="39" t="s">
        <v>44</v>
      </c>
      <c r="D152" s="39" t="s">
        <v>39</v>
      </c>
      <c r="E152" s="45">
        <v>7110020010</v>
      </c>
      <c r="F152" s="39" t="s">
        <v>35</v>
      </c>
      <c r="G152" s="39"/>
      <c r="H152" s="80">
        <v>0</v>
      </c>
      <c r="I152" s="80">
        <v>0</v>
      </c>
    </row>
    <row r="153" spans="1:9" ht="12">
      <c r="A153" s="144" t="s">
        <v>51</v>
      </c>
      <c r="B153" s="148"/>
      <c r="C153" s="149"/>
      <c r="D153" s="149"/>
      <c r="E153" s="149"/>
      <c r="F153" s="149"/>
      <c r="G153" s="149"/>
      <c r="H153" s="150">
        <f>H10+H74+H81+H94+H112+H135+H129+H141+H148+H73</f>
        <v>10253.199999999999</v>
      </c>
      <c r="I153" s="150">
        <f>I10+I74+I81+I94+I112+I135+I129+I141+I148+I73</f>
        <v>10830.4</v>
      </c>
    </row>
    <row r="154" spans="1:8" ht="12">
      <c r="A154" s="48"/>
      <c r="B154" s="51"/>
      <c r="C154" s="51"/>
      <c r="D154" s="51"/>
      <c r="E154" s="147"/>
      <c r="F154" s="51"/>
      <c r="H154" s="50"/>
    </row>
    <row r="155" spans="1:8" ht="12">
      <c r="A155" s="49"/>
      <c r="H155" s="50"/>
    </row>
    <row r="156" spans="1:11" s="30" customFormat="1" ht="12">
      <c r="A156" s="164" t="s">
        <v>437</v>
      </c>
      <c r="C156" s="82"/>
      <c r="D156" s="82"/>
      <c r="E156" s="145"/>
      <c r="F156" s="82"/>
      <c r="G156" s="82"/>
      <c r="H156" s="52"/>
      <c r="I156" s="31"/>
      <c r="J156" s="31"/>
      <c r="K156" s="31"/>
    </row>
  </sheetData>
  <sheetProtection/>
  <mergeCells count="12">
    <mergeCell ref="A2:I2"/>
    <mergeCell ref="A3:I3"/>
    <mergeCell ref="A4:I4"/>
    <mergeCell ref="A5:I5"/>
    <mergeCell ref="A7:I7"/>
    <mergeCell ref="A8:A9"/>
    <mergeCell ref="B8:B9"/>
    <mergeCell ref="C8:C9"/>
    <mergeCell ref="D8:D9"/>
    <mergeCell ref="E8:E9"/>
    <mergeCell ref="F8:F9"/>
    <mergeCell ref="G8:G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7"/>
  <sheetViews>
    <sheetView zoomScale="120" zoomScaleNormal="120" zoomScalePageLayoutView="0" workbookViewId="0" topLeftCell="A147">
      <selection activeCell="A167" sqref="A167"/>
    </sheetView>
  </sheetViews>
  <sheetFormatPr defaultColWidth="9.140625" defaultRowHeight="15"/>
  <cols>
    <col min="1" max="1" width="60.140625" style="30" customWidth="1"/>
    <col min="2" max="2" width="7.57421875" style="193" customWidth="1"/>
    <col min="3" max="3" width="7.8515625" style="82" customWidth="1"/>
    <col min="4" max="4" width="8.00390625" style="82" customWidth="1"/>
    <col min="5" max="5" width="10.140625" style="145" customWidth="1"/>
    <col min="6" max="6" width="7.421875" style="82" customWidth="1"/>
    <col min="7" max="7" width="8.421875" style="82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8" ht="12">
      <c r="G1" s="313"/>
      <c r="H1" s="313"/>
    </row>
    <row r="2" spans="1:9" s="33" customFormat="1" ht="15.75">
      <c r="A2" s="255" t="s">
        <v>253</v>
      </c>
      <c r="B2" s="255"/>
      <c r="C2" s="255"/>
      <c r="D2" s="255"/>
      <c r="E2" s="255"/>
      <c r="F2" s="255"/>
      <c r="G2" s="255"/>
      <c r="H2" s="255"/>
      <c r="I2" s="32"/>
    </row>
    <row r="3" spans="1:9" s="33" customFormat="1" ht="15.75">
      <c r="A3" s="255" t="s">
        <v>143</v>
      </c>
      <c r="B3" s="255"/>
      <c r="C3" s="255"/>
      <c r="D3" s="255"/>
      <c r="E3" s="255"/>
      <c r="F3" s="255"/>
      <c r="G3" s="255"/>
      <c r="H3" s="255"/>
      <c r="I3" s="32"/>
    </row>
    <row r="4" spans="1:9" s="33" customFormat="1" ht="15.75">
      <c r="A4" s="255" t="s">
        <v>193</v>
      </c>
      <c r="B4" s="255"/>
      <c r="C4" s="255"/>
      <c r="D4" s="255"/>
      <c r="E4" s="255"/>
      <c r="F4" s="255"/>
      <c r="G4" s="255"/>
      <c r="H4" s="255"/>
      <c r="I4" s="32"/>
    </row>
    <row r="5" spans="1:9" s="33" customFormat="1" ht="15">
      <c r="A5" s="265" t="s">
        <v>436</v>
      </c>
      <c r="B5" s="265"/>
      <c r="C5" s="265"/>
      <c r="D5" s="265"/>
      <c r="E5" s="265"/>
      <c r="F5" s="265"/>
      <c r="G5" s="265"/>
      <c r="H5" s="265"/>
      <c r="I5" s="32"/>
    </row>
    <row r="6" spans="1:8" ht="12">
      <c r="A6" s="34"/>
      <c r="B6" s="194"/>
      <c r="C6" s="34"/>
      <c r="D6" s="34"/>
      <c r="E6" s="146"/>
      <c r="F6" s="34"/>
      <c r="G6" s="34"/>
      <c r="H6" s="34"/>
    </row>
    <row r="7" spans="1:11" ht="41.25" customHeight="1">
      <c r="A7" s="312" t="s">
        <v>371</v>
      </c>
      <c r="B7" s="312"/>
      <c r="C7" s="312"/>
      <c r="D7" s="312"/>
      <c r="E7" s="312"/>
      <c r="F7" s="312"/>
      <c r="G7" s="312"/>
      <c r="H7" s="312"/>
      <c r="K7" s="33"/>
    </row>
    <row r="8" spans="1:8" s="36" customFormat="1" ht="12">
      <c r="A8" s="304" t="s">
        <v>144</v>
      </c>
      <c r="B8" s="306" t="s">
        <v>120</v>
      </c>
      <c r="C8" s="308" t="s">
        <v>121</v>
      </c>
      <c r="D8" s="306" t="s">
        <v>122</v>
      </c>
      <c r="E8" s="310" t="s">
        <v>145</v>
      </c>
      <c r="F8" s="310" t="s">
        <v>1</v>
      </c>
      <c r="G8" s="302" t="s">
        <v>2</v>
      </c>
      <c r="H8" s="35" t="s">
        <v>56</v>
      </c>
    </row>
    <row r="9" spans="1:8" s="36" customFormat="1" ht="12">
      <c r="A9" s="305"/>
      <c r="B9" s="307"/>
      <c r="C9" s="309"/>
      <c r="D9" s="307"/>
      <c r="E9" s="311"/>
      <c r="F9" s="311"/>
      <c r="G9" s="303"/>
      <c r="H9" s="37" t="s">
        <v>341</v>
      </c>
    </row>
    <row r="10" spans="1:8" ht="12">
      <c r="A10" s="144" t="s">
        <v>123</v>
      </c>
      <c r="B10" s="64">
        <v>759</v>
      </c>
      <c r="C10" s="149" t="s">
        <v>39</v>
      </c>
      <c r="D10" s="149" t="s">
        <v>67</v>
      </c>
      <c r="E10" s="149"/>
      <c r="F10" s="149"/>
      <c r="G10" s="149"/>
      <c r="H10" s="150">
        <f>H11+H18+H33+H38+H43</f>
        <v>5281.700000000001</v>
      </c>
    </row>
    <row r="11" spans="1:8" ht="24">
      <c r="A11" s="38" t="s">
        <v>146</v>
      </c>
      <c r="B11" s="119">
        <v>759</v>
      </c>
      <c r="C11" s="39" t="s">
        <v>39</v>
      </c>
      <c r="D11" s="39" t="s">
        <v>40</v>
      </c>
      <c r="E11" s="39"/>
      <c r="F11" s="39"/>
      <c r="G11" s="39"/>
      <c r="H11" s="80">
        <f>H12</f>
        <v>1077.8</v>
      </c>
    </row>
    <row r="12" spans="1:10" ht="24">
      <c r="A12" s="38" t="s">
        <v>287</v>
      </c>
      <c r="B12" s="119">
        <v>759</v>
      </c>
      <c r="C12" s="39" t="s">
        <v>39</v>
      </c>
      <c r="D12" s="39" t="s">
        <v>40</v>
      </c>
      <c r="E12" s="41" t="s">
        <v>147</v>
      </c>
      <c r="F12" s="39"/>
      <c r="G12" s="39"/>
      <c r="H12" s="80">
        <f>H13</f>
        <v>1077.8</v>
      </c>
      <c r="J12" s="42"/>
    </row>
    <row r="13" spans="1:8" ht="12">
      <c r="A13" s="38" t="s">
        <v>288</v>
      </c>
      <c r="B13" s="119">
        <v>759</v>
      </c>
      <c r="C13" s="39" t="s">
        <v>39</v>
      </c>
      <c r="D13" s="39" t="s">
        <v>40</v>
      </c>
      <c r="E13" s="41" t="s">
        <v>148</v>
      </c>
      <c r="F13" s="39"/>
      <c r="G13" s="39"/>
      <c r="H13" s="80">
        <f>H14</f>
        <v>1077.8</v>
      </c>
    </row>
    <row r="14" spans="1:8" ht="36">
      <c r="A14" s="38" t="s">
        <v>149</v>
      </c>
      <c r="B14" s="119">
        <v>759</v>
      </c>
      <c r="C14" s="39" t="s">
        <v>39</v>
      </c>
      <c r="D14" s="39" t="s">
        <v>40</v>
      </c>
      <c r="E14" s="41" t="s">
        <v>148</v>
      </c>
      <c r="F14" s="39" t="s">
        <v>150</v>
      </c>
      <c r="G14" s="39"/>
      <c r="H14" s="80">
        <f>SUM(H15)</f>
        <v>1077.8</v>
      </c>
    </row>
    <row r="15" spans="1:8" ht="12">
      <c r="A15" s="38" t="s">
        <v>151</v>
      </c>
      <c r="B15" s="119">
        <v>759</v>
      </c>
      <c r="C15" s="39" t="s">
        <v>39</v>
      </c>
      <c r="D15" s="39" t="s">
        <v>40</v>
      </c>
      <c r="E15" s="41" t="s">
        <v>148</v>
      </c>
      <c r="F15" s="39" t="s">
        <v>152</v>
      </c>
      <c r="G15" s="39"/>
      <c r="H15" s="80">
        <f>H16+H17</f>
        <v>1077.8</v>
      </c>
    </row>
    <row r="16" spans="1:8" ht="12">
      <c r="A16" s="38" t="s">
        <v>289</v>
      </c>
      <c r="B16" s="119">
        <v>759</v>
      </c>
      <c r="C16" s="39" t="s">
        <v>39</v>
      </c>
      <c r="D16" s="39" t="s">
        <v>40</v>
      </c>
      <c r="E16" s="41" t="s">
        <v>148</v>
      </c>
      <c r="F16" s="39" t="s">
        <v>3</v>
      </c>
      <c r="G16" s="39" t="s">
        <v>4</v>
      </c>
      <c r="H16" s="80">
        <v>827.8</v>
      </c>
    </row>
    <row r="17" spans="1:8" ht="36">
      <c r="A17" s="38" t="s">
        <v>290</v>
      </c>
      <c r="B17" s="119">
        <v>759</v>
      </c>
      <c r="C17" s="39" t="s">
        <v>39</v>
      </c>
      <c r="D17" s="39" t="s">
        <v>40</v>
      </c>
      <c r="E17" s="41" t="s">
        <v>148</v>
      </c>
      <c r="F17" s="39" t="s">
        <v>5</v>
      </c>
      <c r="G17" s="39" t="s">
        <v>6</v>
      </c>
      <c r="H17" s="80">
        <v>250</v>
      </c>
    </row>
    <row r="18" spans="1:8" ht="24">
      <c r="A18" s="38" t="s">
        <v>153</v>
      </c>
      <c r="B18" s="119">
        <v>759</v>
      </c>
      <c r="C18" s="39" t="s">
        <v>39</v>
      </c>
      <c r="D18" s="39" t="s">
        <v>41</v>
      </c>
      <c r="E18" s="39"/>
      <c r="F18" s="39"/>
      <c r="G18" s="39"/>
      <c r="H18" s="80">
        <f>H21+H25+H28</f>
        <v>3532.1000000000004</v>
      </c>
    </row>
    <row r="19" spans="1:8" ht="24">
      <c r="A19" s="38" t="s">
        <v>291</v>
      </c>
      <c r="B19" s="119">
        <v>759</v>
      </c>
      <c r="C19" s="39" t="s">
        <v>39</v>
      </c>
      <c r="D19" s="39" t="s">
        <v>41</v>
      </c>
      <c r="E19" s="41" t="s">
        <v>154</v>
      </c>
      <c r="F19" s="39"/>
      <c r="G19" s="39"/>
      <c r="H19" s="80">
        <f>H20</f>
        <v>3532.1000000000004</v>
      </c>
    </row>
    <row r="20" spans="1:8" ht="24">
      <c r="A20" s="38" t="s">
        <v>292</v>
      </c>
      <c r="B20" s="119">
        <v>759</v>
      </c>
      <c r="C20" s="39" t="s">
        <v>39</v>
      </c>
      <c r="D20" s="39" t="s">
        <v>41</v>
      </c>
      <c r="E20" s="41" t="s">
        <v>155</v>
      </c>
      <c r="F20" s="39"/>
      <c r="G20" s="39"/>
      <c r="H20" s="80">
        <f>SUM(H25+H28+H21)</f>
        <v>3532.1000000000004</v>
      </c>
    </row>
    <row r="21" spans="1:8" ht="36">
      <c r="A21" s="38" t="s">
        <v>149</v>
      </c>
      <c r="B21" s="119">
        <v>759</v>
      </c>
      <c r="C21" s="39" t="s">
        <v>39</v>
      </c>
      <c r="D21" s="39" t="s">
        <v>41</v>
      </c>
      <c r="E21" s="41" t="s">
        <v>155</v>
      </c>
      <c r="F21" s="39" t="s">
        <v>150</v>
      </c>
      <c r="G21" s="39"/>
      <c r="H21" s="80">
        <f>H22</f>
        <v>3242.1000000000004</v>
      </c>
    </row>
    <row r="22" spans="1:8" ht="12">
      <c r="A22" s="38" t="s">
        <v>151</v>
      </c>
      <c r="B22" s="119">
        <v>759</v>
      </c>
      <c r="C22" s="39" t="s">
        <v>39</v>
      </c>
      <c r="D22" s="39" t="s">
        <v>41</v>
      </c>
      <c r="E22" s="41" t="s">
        <v>155</v>
      </c>
      <c r="F22" s="39" t="s">
        <v>152</v>
      </c>
      <c r="G22" s="39"/>
      <c r="H22" s="80">
        <f>H23+H24</f>
        <v>3242.1000000000004</v>
      </c>
    </row>
    <row r="23" spans="1:8" ht="12">
      <c r="A23" s="38" t="s">
        <v>289</v>
      </c>
      <c r="B23" s="119">
        <v>759</v>
      </c>
      <c r="C23" s="39" t="s">
        <v>39</v>
      </c>
      <c r="D23" s="39" t="s">
        <v>41</v>
      </c>
      <c r="E23" s="41" t="s">
        <v>155</v>
      </c>
      <c r="F23" s="39" t="s">
        <v>3</v>
      </c>
      <c r="G23" s="39" t="s">
        <v>4</v>
      </c>
      <c r="H23" s="80">
        <v>2489.8</v>
      </c>
    </row>
    <row r="24" spans="1:8" ht="36">
      <c r="A24" s="38" t="s">
        <v>290</v>
      </c>
      <c r="B24" s="119">
        <v>759</v>
      </c>
      <c r="C24" s="39" t="s">
        <v>39</v>
      </c>
      <c r="D24" s="39" t="s">
        <v>41</v>
      </c>
      <c r="E24" s="41" t="s">
        <v>155</v>
      </c>
      <c r="F24" s="39" t="s">
        <v>5</v>
      </c>
      <c r="G24" s="39" t="s">
        <v>6</v>
      </c>
      <c r="H24" s="80">
        <v>752.3</v>
      </c>
    </row>
    <row r="25" spans="1:8" ht="12">
      <c r="A25" s="38" t="s">
        <v>156</v>
      </c>
      <c r="B25" s="119">
        <v>759</v>
      </c>
      <c r="C25" s="39" t="s">
        <v>39</v>
      </c>
      <c r="D25" s="39" t="s">
        <v>41</v>
      </c>
      <c r="E25" s="41" t="s">
        <v>155</v>
      </c>
      <c r="F25" s="39" t="s">
        <v>157</v>
      </c>
      <c r="G25" s="39"/>
      <c r="H25" s="80">
        <f>SUM(H26)</f>
        <v>277.5</v>
      </c>
    </row>
    <row r="26" spans="1:8" ht="24">
      <c r="A26" s="38" t="s">
        <v>158</v>
      </c>
      <c r="B26" s="119">
        <v>759</v>
      </c>
      <c r="C26" s="39" t="s">
        <v>39</v>
      </c>
      <c r="D26" s="39" t="s">
        <v>41</v>
      </c>
      <c r="E26" s="41" t="s">
        <v>155</v>
      </c>
      <c r="F26" s="39" t="s">
        <v>159</v>
      </c>
      <c r="G26" s="39"/>
      <c r="H26" s="80">
        <f>H27</f>
        <v>277.5</v>
      </c>
    </row>
    <row r="27" spans="1:8" ht="12">
      <c r="A27" s="38" t="s">
        <v>293</v>
      </c>
      <c r="B27" s="119">
        <v>759</v>
      </c>
      <c r="C27" s="39" t="s">
        <v>39</v>
      </c>
      <c r="D27" s="39" t="s">
        <v>41</v>
      </c>
      <c r="E27" s="41" t="s">
        <v>155</v>
      </c>
      <c r="F27" s="39" t="s">
        <v>7</v>
      </c>
      <c r="G27" s="39"/>
      <c r="H27" s="80">
        <v>277.5</v>
      </c>
    </row>
    <row r="28" spans="1:8" ht="12">
      <c r="A28" s="38" t="s">
        <v>161</v>
      </c>
      <c r="B28" s="208">
        <v>759</v>
      </c>
      <c r="C28" s="39" t="s">
        <v>39</v>
      </c>
      <c r="D28" s="39" t="s">
        <v>41</v>
      </c>
      <c r="E28" s="41" t="s">
        <v>155</v>
      </c>
      <c r="F28" s="39" t="s">
        <v>83</v>
      </c>
      <c r="G28" s="39"/>
      <c r="H28" s="80">
        <f>H29</f>
        <v>12.499999999999998</v>
      </c>
    </row>
    <row r="29" spans="1:8" ht="12">
      <c r="A29" s="38" t="s">
        <v>294</v>
      </c>
      <c r="B29" s="208">
        <v>759</v>
      </c>
      <c r="C29" s="39" t="s">
        <v>39</v>
      </c>
      <c r="D29" s="39" t="s">
        <v>41</v>
      </c>
      <c r="E29" s="41" t="s">
        <v>155</v>
      </c>
      <c r="F29" s="39" t="s">
        <v>126</v>
      </c>
      <c r="G29" s="39"/>
      <c r="H29" s="80">
        <f>H30+H31+H32</f>
        <v>12.499999999999998</v>
      </c>
    </row>
    <row r="30" spans="1:8" ht="12">
      <c r="A30" s="38" t="s">
        <v>125</v>
      </c>
      <c r="B30" s="208">
        <v>759</v>
      </c>
      <c r="C30" s="39" t="s">
        <v>39</v>
      </c>
      <c r="D30" s="39" t="s">
        <v>41</v>
      </c>
      <c r="E30" s="41" t="s">
        <v>155</v>
      </c>
      <c r="F30" s="39" t="s">
        <v>11</v>
      </c>
      <c r="G30" s="39"/>
      <c r="H30" s="80">
        <v>2.3</v>
      </c>
    </row>
    <row r="31" spans="1:8" ht="12">
      <c r="A31" s="38" t="s">
        <v>295</v>
      </c>
      <c r="B31" s="208">
        <v>759</v>
      </c>
      <c r="C31" s="39" t="s">
        <v>39</v>
      </c>
      <c r="D31" s="39" t="s">
        <v>41</v>
      </c>
      <c r="E31" s="41" t="s">
        <v>155</v>
      </c>
      <c r="F31" s="39" t="s">
        <v>12</v>
      </c>
      <c r="G31" s="39"/>
      <c r="H31" s="80">
        <v>10.1</v>
      </c>
    </row>
    <row r="32" spans="1:8" ht="12">
      <c r="A32" s="38" t="s">
        <v>296</v>
      </c>
      <c r="B32" s="208">
        <v>759</v>
      </c>
      <c r="C32" s="39" t="s">
        <v>39</v>
      </c>
      <c r="D32" s="39" t="s">
        <v>41</v>
      </c>
      <c r="E32" s="41" t="s">
        <v>155</v>
      </c>
      <c r="F32" s="39" t="s">
        <v>14</v>
      </c>
      <c r="G32" s="39"/>
      <c r="H32" s="80">
        <v>0.1</v>
      </c>
    </row>
    <row r="33" spans="1:8" ht="12">
      <c r="A33" s="38" t="s">
        <v>162</v>
      </c>
      <c r="B33" s="208">
        <v>759</v>
      </c>
      <c r="C33" s="39" t="s">
        <v>39</v>
      </c>
      <c r="D33" s="39" t="s">
        <v>42</v>
      </c>
      <c r="E33" s="39"/>
      <c r="F33" s="39"/>
      <c r="G33" s="39"/>
      <c r="H33" s="80">
        <f>H34</f>
        <v>200</v>
      </c>
    </row>
    <row r="34" spans="1:8" ht="12">
      <c r="A34" s="38" t="s">
        <v>163</v>
      </c>
      <c r="B34" s="208">
        <v>759</v>
      </c>
      <c r="C34" s="39" t="s">
        <v>39</v>
      </c>
      <c r="D34" s="39" t="s">
        <v>42</v>
      </c>
      <c r="E34" s="39" t="s">
        <v>164</v>
      </c>
      <c r="F34" s="39"/>
      <c r="G34" s="39"/>
      <c r="H34" s="80">
        <f>H35</f>
        <v>200</v>
      </c>
    </row>
    <row r="35" spans="1:8" ht="24">
      <c r="A35" s="38" t="s">
        <v>165</v>
      </c>
      <c r="B35" s="208">
        <v>759</v>
      </c>
      <c r="C35" s="39" t="s">
        <v>39</v>
      </c>
      <c r="D35" s="39" t="s">
        <v>42</v>
      </c>
      <c r="E35" s="39" t="s">
        <v>16</v>
      </c>
      <c r="F35" s="39"/>
      <c r="G35" s="39"/>
      <c r="H35" s="80">
        <f>H36</f>
        <v>200</v>
      </c>
    </row>
    <row r="36" spans="1:8" ht="12">
      <c r="A36" s="38" t="s">
        <v>161</v>
      </c>
      <c r="B36" s="208">
        <v>759</v>
      </c>
      <c r="C36" s="39" t="s">
        <v>39</v>
      </c>
      <c r="D36" s="39" t="s">
        <v>42</v>
      </c>
      <c r="E36" s="39" t="s">
        <v>16</v>
      </c>
      <c r="F36" s="39" t="s">
        <v>83</v>
      </c>
      <c r="G36" s="39"/>
      <c r="H36" s="80">
        <f>H37</f>
        <v>200</v>
      </c>
    </row>
    <row r="37" spans="1:8" ht="12">
      <c r="A37" s="38" t="s">
        <v>128</v>
      </c>
      <c r="B37" s="208">
        <v>759</v>
      </c>
      <c r="C37" s="39" t="s">
        <v>39</v>
      </c>
      <c r="D37" s="39" t="s">
        <v>42</v>
      </c>
      <c r="E37" s="39" t="s">
        <v>16</v>
      </c>
      <c r="F37" s="39" t="s">
        <v>15</v>
      </c>
      <c r="G37" s="39"/>
      <c r="H37" s="80">
        <v>200</v>
      </c>
    </row>
    <row r="38" spans="1:8" ht="12">
      <c r="A38" s="53" t="s">
        <v>166</v>
      </c>
      <c r="B38" s="63" t="s">
        <v>359</v>
      </c>
      <c r="C38" s="39" t="s">
        <v>39</v>
      </c>
      <c r="D38" s="39" t="s">
        <v>43</v>
      </c>
      <c r="E38" s="39"/>
      <c r="F38" s="39"/>
      <c r="G38" s="40"/>
      <c r="H38" s="80">
        <f>SUM(H39)</f>
        <v>10</v>
      </c>
    </row>
    <row r="39" spans="1:8" ht="24">
      <c r="A39" s="58" t="s">
        <v>167</v>
      </c>
      <c r="B39" s="63" t="s">
        <v>359</v>
      </c>
      <c r="C39" s="39" t="s">
        <v>39</v>
      </c>
      <c r="D39" s="39" t="s">
        <v>43</v>
      </c>
      <c r="E39" s="39" t="s">
        <v>17</v>
      </c>
      <c r="F39" s="39"/>
      <c r="G39" s="40"/>
      <c r="H39" s="80">
        <f>SUM(H40)</f>
        <v>10</v>
      </c>
    </row>
    <row r="40" spans="1:8" ht="12">
      <c r="A40" s="53" t="s">
        <v>168</v>
      </c>
      <c r="B40" s="63" t="s">
        <v>359</v>
      </c>
      <c r="C40" s="39" t="s">
        <v>39</v>
      </c>
      <c r="D40" s="39" t="s">
        <v>43</v>
      </c>
      <c r="E40" s="39" t="s">
        <v>17</v>
      </c>
      <c r="F40" s="39"/>
      <c r="G40" s="40"/>
      <c r="H40" s="80">
        <f>SUM(H41)</f>
        <v>10</v>
      </c>
    </row>
    <row r="41" spans="1:8" ht="12">
      <c r="A41" s="53" t="s">
        <v>161</v>
      </c>
      <c r="B41" s="63" t="s">
        <v>359</v>
      </c>
      <c r="C41" s="39" t="s">
        <v>39</v>
      </c>
      <c r="D41" s="39" t="s">
        <v>43</v>
      </c>
      <c r="E41" s="39" t="s">
        <v>17</v>
      </c>
      <c r="F41" s="39" t="s">
        <v>83</v>
      </c>
      <c r="G41" s="40"/>
      <c r="H41" s="80">
        <f>SUM(H42)</f>
        <v>10</v>
      </c>
    </row>
    <row r="42" spans="1:8" ht="12">
      <c r="A42" s="53" t="s">
        <v>130</v>
      </c>
      <c r="B42" s="63" t="s">
        <v>359</v>
      </c>
      <c r="C42" s="39" t="s">
        <v>39</v>
      </c>
      <c r="D42" s="39" t="s">
        <v>43</v>
      </c>
      <c r="E42" s="39" t="s">
        <v>17</v>
      </c>
      <c r="F42" s="39" t="s">
        <v>18</v>
      </c>
      <c r="G42" s="40"/>
      <c r="H42" s="80">
        <v>10</v>
      </c>
    </row>
    <row r="43" spans="1:8" ht="12">
      <c r="A43" s="38" t="s">
        <v>131</v>
      </c>
      <c r="B43" s="208">
        <v>759</v>
      </c>
      <c r="C43" s="39" t="s">
        <v>39</v>
      </c>
      <c r="D43" s="39" t="s">
        <v>44</v>
      </c>
      <c r="E43" s="39"/>
      <c r="F43" s="39"/>
      <c r="G43" s="39"/>
      <c r="H43" s="80">
        <f>H44+H60+H64+H56+H58</f>
        <v>461.8</v>
      </c>
    </row>
    <row r="44" spans="1:8" ht="24">
      <c r="A44" s="38" t="s">
        <v>297</v>
      </c>
      <c r="B44" s="208">
        <v>759</v>
      </c>
      <c r="C44" s="39" t="s">
        <v>39</v>
      </c>
      <c r="D44" s="39" t="s">
        <v>44</v>
      </c>
      <c r="E44" s="45">
        <v>6180000000</v>
      </c>
      <c r="F44" s="39"/>
      <c r="G44" s="39"/>
      <c r="H44" s="80">
        <f>H45</f>
        <v>372</v>
      </c>
    </row>
    <row r="45" spans="1:8" ht="12">
      <c r="A45" s="38" t="s">
        <v>169</v>
      </c>
      <c r="B45" s="208">
        <v>759</v>
      </c>
      <c r="C45" s="39" t="s">
        <v>39</v>
      </c>
      <c r="D45" s="39" t="s">
        <v>44</v>
      </c>
      <c r="E45" s="45">
        <v>6180090000</v>
      </c>
      <c r="F45" s="39"/>
      <c r="G45" s="39"/>
      <c r="H45" s="80">
        <f>H48+H49+H53</f>
        <v>372</v>
      </c>
    </row>
    <row r="46" spans="1:8" ht="12">
      <c r="A46" s="38" t="s">
        <v>156</v>
      </c>
      <c r="B46" s="208">
        <v>759</v>
      </c>
      <c r="C46" s="39" t="s">
        <v>39</v>
      </c>
      <c r="D46" s="39" t="s">
        <v>44</v>
      </c>
      <c r="E46" s="45">
        <v>6180090010</v>
      </c>
      <c r="F46" s="39" t="s">
        <v>157</v>
      </c>
      <c r="G46" s="39"/>
      <c r="H46" s="80">
        <f>SUM(H47)</f>
        <v>350</v>
      </c>
    </row>
    <row r="47" spans="1:8" ht="24">
      <c r="A47" s="38" t="s">
        <v>158</v>
      </c>
      <c r="B47" s="208">
        <v>759</v>
      </c>
      <c r="C47" s="39" t="s">
        <v>39</v>
      </c>
      <c r="D47" s="39" t="s">
        <v>44</v>
      </c>
      <c r="E47" s="45">
        <v>6180090010</v>
      </c>
      <c r="F47" s="39" t="s">
        <v>159</v>
      </c>
      <c r="G47" s="39"/>
      <c r="H47" s="80">
        <f>SUM(H48)</f>
        <v>350</v>
      </c>
    </row>
    <row r="48" spans="1:9" ht="12">
      <c r="A48" s="38" t="s">
        <v>293</v>
      </c>
      <c r="B48" s="208">
        <v>759</v>
      </c>
      <c r="C48" s="39" t="s">
        <v>39</v>
      </c>
      <c r="D48" s="39" t="s">
        <v>44</v>
      </c>
      <c r="E48" s="45">
        <v>6180090010</v>
      </c>
      <c r="F48" s="39" t="s">
        <v>7</v>
      </c>
      <c r="G48" s="39"/>
      <c r="H48" s="80">
        <v>350</v>
      </c>
      <c r="I48" s="190"/>
    </row>
    <row r="49" spans="1:8" ht="12">
      <c r="A49" s="38" t="s">
        <v>161</v>
      </c>
      <c r="B49" s="208">
        <v>759</v>
      </c>
      <c r="C49" s="39" t="s">
        <v>39</v>
      </c>
      <c r="D49" s="39" t="s">
        <v>44</v>
      </c>
      <c r="E49" s="45">
        <v>6180090010</v>
      </c>
      <c r="F49" s="39" t="s">
        <v>83</v>
      </c>
      <c r="G49" s="39"/>
      <c r="H49" s="80">
        <f>SUM(H50)</f>
        <v>2</v>
      </c>
    </row>
    <row r="50" spans="1:8" ht="12">
      <c r="A50" s="38" t="s">
        <v>294</v>
      </c>
      <c r="B50" s="208">
        <v>759</v>
      </c>
      <c r="C50" s="39" t="s">
        <v>39</v>
      </c>
      <c r="D50" s="39" t="s">
        <v>44</v>
      </c>
      <c r="E50" s="45">
        <v>6180090010</v>
      </c>
      <c r="F50" s="39" t="s">
        <v>126</v>
      </c>
      <c r="G50" s="39"/>
      <c r="H50" s="80">
        <f>H51+H52</f>
        <v>2</v>
      </c>
    </row>
    <row r="51" spans="1:8" ht="12">
      <c r="A51" s="38" t="s">
        <v>125</v>
      </c>
      <c r="B51" s="208">
        <v>759</v>
      </c>
      <c r="C51" s="39" t="s">
        <v>39</v>
      </c>
      <c r="D51" s="39" t="s">
        <v>44</v>
      </c>
      <c r="E51" s="45">
        <v>6180090010</v>
      </c>
      <c r="F51" s="39" t="s">
        <v>11</v>
      </c>
      <c r="G51" s="39"/>
      <c r="H51" s="80">
        <v>1</v>
      </c>
    </row>
    <row r="52" spans="1:8" ht="12">
      <c r="A52" s="38" t="s">
        <v>296</v>
      </c>
      <c r="B52" s="208">
        <v>759</v>
      </c>
      <c r="C52" s="39" t="s">
        <v>39</v>
      </c>
      <c r="D52" s="39" t="s">
        <v>44</v>
      </c>
      <c r="E52" s="45">
        <v>6180090010</v>
      </c>
      <c r="F52" s="39" t="s">
        <v>14</v>
      </c>
      <c r="G52" s="39"/>
      <c r="H52" s="80">
        <v>1</v>
      </c>
    </row>
    <row r="53" spans="1:8" ht="12">
      <c r="A53" s="38" t="s">
        <v>156</v>
      </c>
      <c r="B53" s="208">
        <v>759</v>
      </c>
      <c r="C53" s="39" t="s">
        <v>39</v>
      </c>
      <c r="D53" s="39" t="s">
        <v>44</v>
      </c>
      <c r="E53" s="45">
        <v>6180090030</v>
      </c>
      <c r="F53" s="39" t="s">
        <v>157</v>
      </c>
      <c r="G53" s="39"/>
      <c r="H53" s="80">
        <f>SUM(H54)</f>
        <v>20</v>
      </c>
    </row>
    <row r="54" spans="1:8" ht="24">
      <c r="A54" s="38" t="s">
        <v>158</v>
      </c>
      <c r="B54" s="208">
        <v>759</v>
      </c>
      <c r="C54" s="39" t="s">
        <v>39</v>
      </c>
      <c r="D54" s="39" t="s">
        <v>44</v>
      </c>
      <c r="E54" s="45">
        <v>6180090030</v>
      </c>
      <c r="F54" s="39" t="s">
        <v>159</v>
      </c>
      <c r="G54" s="39" t="s">
        <v>160</v>
      </c>
      <c r="H54" s="80">
        <f>H55</f>
        <v>20</v>
      </c>
    </row>
    <row r="55" spans="1:8" ht="12">
      <c r="A55" s="38" t="s">
        <v>298</v>
      </c>
      <c r="B55" s="208">
        <v>759</v>
      </c>
      <c r="C55" s="39" t="s">
        <v>39</v>
      </c>
      <c r="D55" s="39" t="s">
        <v>44</v>
      </c>
      <c r="E55" s="45">
        <v>6180090030</v>
      </c>
      <c r="F55" s="39" t="s">
        <v>7</v>
      </c>
      <c r="G55" s="39" t="s">
        <v>160</v>
      </c>
      <c r="H55" s="80">
        <v>20</v>
      </c>
    </row>
    <row r="56" spans="1:8" ht="12">
      <c r="A56" s="38" t="s">
        <v>191</v>
      </c>
      <c r="B56" s="208">
        <v>759</v>
      </c>
      <c r="C56" s="39" t="s">
        <v>39</v>
      </c>
      <c r="D56" s="39" t="s">
        <v>44</v>
      </c>
      <c r="E56" s="45">
        <v>6180000401</v>
      </c>
      <c r="F56" s="39" t="s">
        <v>90</v>
      </c>
      <c r="G56" s="39"/>
      <c r="H56" s="80">
        <f>H57</f>
        <v>52.8</v>
      </c>
    </row>
    <row r="57" spans="1:8" ht="12">
      <c r="A57" s="38" t="s">
        <v>192</v>
      </c>
      <c r="B57" s="208">
        <v>759</v>
      </c>
      <c r="C57" s="39" t="s">
        <v>39</v>
      </c>
      <c r="D57" s="39" t="s">
        <v>44</v>
      </c>
      <c r="E57" s="45">
        <v>6180000401</v>
      </c>
      <c r="F57" s="39" t="s">
        <v>13</v>
      </c>
      <c r="G57" s="39"/>
      <c r="H57" s="80">
        <v>52.8</v>
      </c>
    </row>
    <row r="58" spans="1:8" ht="12">
      <c r="A58" s="38" t="s">
        <v>191</v>
      </c>
      <c r="B58" s="208">
        <v>759</v>
      </c>
      <c r="C58" s="39" t="s">
        <v>39</v>
      </c>
      <c r="D58" s="39" t="s">
        <v>44</v>
      </c>
      <c r="E58" s="45">
        <v>6180000402</v>
      </c>
      <c r="F58" s="39" t="s">
        <v>90</v>
      </c>
      <c r="G58" s="39"/>
      <c r="H58" s="80">
        <f>H59</f>
        <v>0</v>
      </c>
    </row>
    <row r="59" spans="1:8" ht="12">
      <c r="A59" s="38" t="s">
        <v>192</v>
      </c>
      <c r="B59" s="208">
        <v>759</v>
      </c>
      <c r="C59" s="39" t="s">
        <v>39</v>
      </c>
      <c r="D59" s="39" t="s">
        <v>44</v>
      </c>
      <c r="E59" s="45">
        <v>6180000402</v>
      </c>
      <c r="F59" s="39" t="s">
        <v>13</v>
      </c>
      <c r="G59" s="39"/>
      <c r="H59" s="80">
        <v>0</v>
      </c>
    </row>
    <row r="60" spans="1:8" ht="24">
      <c r="A60" s="38" t="s">
        <v>135</v>
      </c>
      <c r="B60" s="208">
        <v>759</v>
      </c>
      <c r="C60" s="39" t="s">
        <v>39</v>
      </c>
      <c r="D60" s="39" t="s">
        <v>44</v>
      </c>
      <c r="E60" s="39" t="s">
        <v>19</v>
      </c>
      <c r="F60" s="39"/>
      <c r="G60" s="39"/>
      <c r="H60" s="80">
        <f>H63</f>
        <v>33</v>
      </c>
    </row>
    <row r="61" spans="1:8" ht="12">
      <c r="A61" s="38" t="s">
        <v>156</v>
      </c>
      <c r="B61" s="208">
        <v>759</v>
      </c>
      <c r="C61" s="39" t="s">
        <v>39</v>
      </c>
      <c r="D61" s="39" t="s">
        <v>44</v>
      </c>
      <c r="E61" s="39" t="s">
        <v>19</v>
      </c>
      <c r="F61" s="39" t="s">
        <v>157</v>
      </c>
      <c r="G61" s="39"/>
      <c r="H61" s="80">
        <f>SUM(H63)</f>
        <v>33</v>
      </c>
    </row>
    <row r="62" spans="1:8" ht="24">
      <c r="A62" s="38" t="s">
        <v>158</v>
      </c>
      <c r="B62" s="208">
        <v>759</v>
      </c>
      <c r="C62" s="39" t="s">
        <v>39</v>
      </c>
      <c r="D62" s="39" t="s">
        <v>44</v>
      </c>
      <c r="E62" s="39" t="s">
        <v>19</v>
      </c>
      <c r="F62" s="39" t="s">
        <v>159</v>
      </c>
      <c r="G62" s="39"/>
      <c r="H62" s="80">
        <f>SUM(H63)</f>
        <v>33</v>
      </c>
    </row>
    <row r="63" spans="1:8" ht="12">
      <c r="A63" s="38" t="s">
        <v>293</v>
      </c>
      <c r="B63" s="208">
        <v>759</v>
      </c>
      <c r="C63" s="39" t="s">
        <v>39</v>
      </c>
      <c r="D63" s="39" t="s">
        <v>44</v>
      </c>
      <c r="E63" s="39" t="s">
        <v>19</v>
      </c>
      <c r="F63" s="39" t="s">
        <v>7</v>
      </c>
      <c r="G63" s="39"/>
      <c r="H63" s="80">
        <v>33</v>
      </c>
    </row>
    <row r="64" spans="1:8" ht="12">
      <c r="A64" s="38" t="s">
        <v>299</v>
      </c>
      <c r="B64" s="208">
        <v>759</v>
      </c>
      <c r="C64" s="39" t="s">
        <v>39</v>
      </c>
      <c r="D64" s="39" t="s">
        <v>44</v>
      </c>
      <c r="E64" s="39" t="s">
        <v>170</v>
      </c>
      <c r="F64" s="39"/>
      <c r="G64" s="39"/>
      <c r="H64" s="80">
        <f>H65+H69+H73+H77</f>
        <v>4</v>
      </c>
    </row>
    <row r="65" spans="1:8" ht="36">
      <c r="A65" s="250" t="s">
        <v>362</v>
      </c>
      <c r="B65" s="56"/>
      <c r="C65" s="39" t="s">
        <v>39</v>
      </c>
      <c r="D65" s="39" t="s">
        <v>44</v>
      </c>
      <c r="E65" s="39" t="s">
        <v>433</v>
      </c>
      <c r="F65" s="39"/>
      <c r="G65" s="39"/>
      <c r="H65" s="80">
        <f>H66</f>
        <v>2</v>
      </c>
    </row>
    <row r="66" spans="1:8" ht="12">
      <c r="A66" s="38" t="s">
        <v>156</v>
      </c>
      <c r="B66" s="56"/>
      <c r="C66" s="39" t="s">
        <v>39</v>
      </c>
      <c r="D66" s="39" t="s">
        <v>44</v>
      </c>
      <c r="E66" s="39" t="s">
        <v>433</v>
      </c>
      <c r="F66" s="39" t="s">
        <v>157</v>
      </c>
      <c r="G66" s="39"/>
      <c r="H66" s="80">
        <f>H67</f>
        <v>2</v>
      </c>
    </row>
    <row r="67" spans="1:8" ht="24">
      <c r="A67" s="38" t="s">
        <v>158</v>
      </c>
      <c r="B67" s="56"/>
      <c r="C67" s="39" t="s">
        <v>39</v>
      </c>
      <c r="D67" s="39" t="s">
        <v>44</v>
      </c>
      <c r="E67" s="39" t="s">
        <v>433</v>
      </c>
      <c r="F67" s="39" t="s">
        <v>159</v>
      </c>
      <c r="G67" s="39"/>
      <c r="H67" s="80">
        <f>H68</f>
        <v>2</v>
      </c>
    </row>
    <row r="68" spans="1:8" ht="12">
      <c r="A68" s="38" t="s">
        <v>293</v>
      </c>
      <c r="B68" s="56"/>
      <c r="C68" s="39" t="s">
        <v>39</v>
      </c>
      <c r="D68" s="39" t="s">
        <v>44</v>
      </c>
      <c r="E68" s="39" t="s">
        <v>433</v>
      </c>
      <c r="F68" s="39" t="s">
        <v>7</v>
      </c>
      <c r="G68" s="39"/>
      <c r="H68" s="80">
        <v>2</v>
      </c>
    </row>
    <row r="69" spans="1:8" ht="36">
      <c r="A69" s="250" t="s">
        <v>363</v>
      </c>
      <c r="B69" s="56"/>
      <c r="C69" s="39" t="s">
        <v>39</v>
      </c>
      <c r="D69" s="39" t="s">
        <v>44</v>
      </c>
      <c r="E69" s="39" t="s">
        <v>434</v>
      </c>
      <c r="F69" s="39"/>
      <c r="G69" s="39"/>
      <c r="H69" s="80">
        <f>H70</f>
        <v>2</v>
      </c>
    </row>
    <row r="70" spans="1:8" ht="12">
      <c r="A70" s="38" t="s">
        <v>156</v>
      </c>
      <c r="B70" s="56"/>
      <c r="C70" s="39" t="s">
        <v>39</v>
      </c>
      <c r="D70" s="39" t="s">
        <v>44</v>
      </c>
      <c r="E70" s="39" t="s">
        <v>434</v>
      </c>
      <c r="F70" s="39" t="s">
        <v>157</v>
      </c>
      <c r="G70" s="39"/>
      <c r="H70" s="80">
        <f>H71</f>
        <v>2</v>
      </c>
    </row>
    <row r="71" spans="1:8" ht="24">
      <c r="A71" s="38" t="s">
        <v>158</v>
      </c>
      <c r="B71" s="56"/>
      <c r="C71" s="39" t="s">
        <v>39</v>
      </c>
      <c r="D71" s="39" t="s">
        <v>44</v>
      </c>
      <c r="E71" s="39" t="s">
        <v>434</v>
      </c>
      <c r="F71" s="39" t="s">
        <v>159</v>
      </c>
      <c r="G71" s="39"/>
      <c r="H71" s="80">
        <f>H72</f>
        <v>2</v>
      </c>
    </row>
    <row r="72" spans="1:8" ht="12">
      <c r="A72" s="38" t="s">
        <v>293</v>
      </c>
      <c r="B72" s="56"/>
      <c r="C72" s="39" t="s">
        <v>39</v>
      </c>
      <c r="D72" s="39" t="s">
        <v>44</v>
      </c>
      <c r="E72" s="39" t="s">
        <v>434</v>
      </c>
      <c r="F72" s="39" t="s">
        <v>7</v>
      </c>
      <c r="G72" s="39"/>
      <c r="H72" s="80">
        <v>2</v>
      </c>
    </row>
    <row r="73" spans="1:8" ht="24">
      <c r="A73" s="60" t="s">
        <v>343</v>
      </c>
      <c r="B73" s="208">
        <v>759</v>
      </c>
      <c r="C73" s="39" t="s">
        <v>39</v>
      </c>
      <c r="D73" s="39" t="s">
        <v>44</v>
      </c>
      <c r="E73" s="39" t="s">
        <v>348</v>
      </c>
      <c r="F73" s="39"/>
      <c r="G73" s="39"/>
      <c r="H73" s="80">
        <f>H74</f>
        <v>0</v>
      </c>
    </row>
    <row r="74" spans="1:8" ht="12">
      <c r="A74" s="38" t="s">
        <v>156</v>
      </c>
      <c r="B74" s="208">
        <v>759</v>
      </c>
      <c r="C74" s="39" t="s">
        <v>39</v>
      </c>
      <c r="D74" s="39" t="s">
        <v>44</v>
      </c>
      <c r="E74" s="39" t="s">
        <v>348</v>
      </c>
      <c r="F74" s="39" t="s">
        <v>157</v>
      </c>
      <c r="G74" s="39"/>
      <c r="H74" s="80">
        <f>H75</f>
        <v>0</v>
      </c>
    </row>
    <row r="75" spans="1:8" ht="24">
      <c r="A75" s="38" t="s">
        <v>158</v>
      </c>
      <c r="B75" s="208">
        <v>759</v>
      </c>
      <c r="C75" s="39" t="s">
        <v>39</v>
      </c>
      <c r="D75" s="39" t="s">
        <v>44</v>
      </c>
      <c r="E75" s="39" t="s">
        <v>348</v>
      </c>
      <c r="F75" s="39" t="s">
        <v>159</v>
      </c>
      <c r="G75" s="39" t="s">
        <v>10</v>
      </c>
      <c r="H75" s="80">
        <f>H76</f>
        <v>0</v>
      </c>
    </row>
    <row r="76" spans="1:8" ht="12">
      <c r="A76" s="38" t="s">
        <v>293</v>
      </c>
      <c r="B76" s="208">
        <v>759</v>
      </c>
      <c r="C76" s="39" t="s">
        <v>39</v>
      </c>
      <c r="D76" s="39" t="s">
        <v>44</v>
      </c>
      <c r="E76" s="39" t="s">
        <v>348</v>
      </c>
      <c r="F76" s="39" t="s">
        <v>7</v>
      </c>
      <c r="G76" s="39" t="s">
        <v>10</v>
      </c>
      <c r="H76" s="80">
        <v>0</v>
      </c>
    </row>
    <row r="77" spans="1:8" ht="36">
      <c r="A77" s="60" t="s">
        <v>344</v>
      </c>
      <c r="B77" s="208">
        <v>759</v>
      </c>
      <c r="C77" s="39" t="s">
        <v>39</v>
      </c>
      <c r="D77" s="39" t="s">
        <v>44</v>
      </c>
      <c r="E77" s="39" t="s">
        <v>347</v>
      </c>
      <c r="F77" s="39"/>
      <c r="G77" s="39"/>
      <c r="H77" s="80">
        <f>H78</f>
        <v>0</v>
      </c>
    </row>
    <row r="78" spans="1:8" ht="12">
      <c r="A78" s="38" t="s">
        <v>156</v>
      </c>
      <c r="B78" s="208">
        <v>759</v>
      </c>
      <c r="C78" s="39" t="s">
        <v>39</v>
      </c>
      <c r="D78" s="39" t="s">
        <v>44</v>
      </c>
      <c r="E78" s="39" t="s">
        <v>347</v>
      </c>
      <c r="F78" s="39" t="s">
        <v>157</v>
      </c>
      <c r="G78" s="39"/>
      <c r="H78" s="80">
        <f>H79</f>
        <v>0</v>
      </c>
    </row>
    <row r="79" spans="1:8" ht="24">
      <c r="A79" s="38" t="s">
        <v>158</v>
      </c>
      <c r="B79" s="208">
        <v>759</v>
      </c>
      <c r="C79" s="39" t="s">
        <v>39</v>
      </c>
      <c r="D79" s="39" t="s">
        <v>44</v>
      </c>
      <c r="E79" s="39" t="s">
        <v>347</v>
      </c>
      <c r="F79" s="39" t="s">
        <v>159</v>
      </c>
      <c r="G79" s="39" t="s">
        <v>10</v>
      </c>
      <c r="H79" s="80">
        <f>H80</f>
        <v>0</v>
      </c>
    </row>
    <row r="80" spans="1:8" ht="12">
      <c r="A80" s="38" t="s">
        <v>293</v>
      </c>
      <c r="B80" s="208">
        <v>759</v>
      </c>
      <c r="C80" s="39" t="s">
        <v>39</v>
      </c>
      <c r="D80" s="39" t="s">
        <v>44</v>
      </c>
      <c r="E80" s="39" t="s">
        <v>347</v>
      </c>
      <c r="F80" s="39" t="s">
        <v>7</v>
      </c>
      <c r="G80" s="39" t="s">
        <v>10</v>
      </c>
      <c r="H80" s="80">
        <v>0</v>
      </c>
    </row>
    <row r="81" spans="1:8" ht="14.25">
      <c r="A81" s="151" t="s">
        <v>136</v>
      </c>
      <c r="B81" s="209">
        <v>759</v>
      </c>
      <c r="C81" s="153" t="s">
        <v>40</v>
      </c>
      <c r="D81" s="153" t="s">
        <v>67</v>
      </c>
      <c r="E81" s="153"/>
      <c r="F81" s="153"/>
      <c r="G81" s="153"/>
      <c r="H81" s="154">
        <f>H82</f>
        <v>353.9</v>
      </c>
    </row>
    <row r="82" spans="1:8" ht="12">
      <c r="A82" s="38" t="s">
        <v>137</v>
      </c>
      <c r="B82" s="208">
        <v>759</v>
      </c>
      <c r="C82" s="39" t="s">
        <v>40</v>
      </c>
      <c r="D82" s="39" t="s">
        <v>45</v>
      </c>
      <c r="E82" s="39"/>
      <c r="F82" s="39"/>
      <c r="G82" s="39"/>
      <c r="H82" s="80">
        <f>SUM(H83)</f>
        <v>353.9</v>
      </c>
    </row>
    <row r="83" spans="1:8" ht="24">
      <c r="A83" s="38" t="s">
        <v>171</v>
      </c>
      <c r="B83" s="208">
        <v>759</v>
      </c>
      <c r="C83" s="39" t="s">
        <v>40</v>
      </c>
      <c r="D83" s="39" t="s">
        <v>45</v>
      </c>
      <c r="E83" s="39" t="s">
        <v>20</v>
      </c>
      <c r="F83" s="39"/>
      <c r="G83" s="39"/>
      <c r="H83" s="80">
        <f>SUM(H84)</f>
        <v>353.9</v>
      </c>
    </row>
    <row r="84" spans="1:8" ht="36">
      <c r="A84" s="38" t="s">
        <v>149</v>
      </c>
      <c r="B84" s="208">
        <v>759</v>
      </c>
      <c r="C84" s="39" t="s">
        <v>40</v>
      </c>
      <c r="D84" s="39" t="s">
        <v>45</v>
      </c>
      <c r="E84" s="39" t="s">
        <v>20</v>
      </c>
      <c r="F84" s="39" t="s">
        <v>150</v>
      </c>
      <c r="G84" s="39"/>
      <c r="H84" s="80">
        <f>SUM(H85)</f>
        <v>353.9</v>
      </c>
    </row>
    <row r="85" spans="1:8" ht="12">
      <c r="A85" s="38" t="s">
        <v>151</v>
      </c>
      <c r="B85" s="208">
        <v>759</v>
      </c>
      <c r="C85" s="39" t="s">
        <v>40</v>
      </c>
      <c r="D85" s="39" t="s">
        <v>45</v>
      </c>
      <c r="E85" s="39" t="s">
        <v>20</v>
      </c>
      <c r="F85" s="39" t="s">
        <v>152</v>
      </c>
      <c r="G85" s="39"/>
      <c r="H85" s="80">
        <f>H86+H87</f>
        <v>353.9</v>
      </c>
    </row>
    <row r="86" spans="1:8" ht="12">
      <c r="A86" s="38" t="s">
        <v>289</v>
      </c>
      <c r="B86" s="208">
        <v>759</v>
      </c>
      <c r="C86" s="39" t="s">
        <v>40</v>
      </c>
      <c r="D86" s="39" t="s">
        <v>45</v>
      </c>
      <c r="E86" s="39" t="s">
        <v>20</v>
      </c>
      <c r="F86" s="39" t="s">
        <v>3</v>
      </c>
      <c r="G86" s="39" t="s">
        <v>4</v>
      </c>
      <c r="H86" s="80">
        <v>271.8</v>
      </c>
    </row>
    <row r="87" spans="1:8" ht="36">
      <c r="A87" s="38" t="s">
        <v>290</v>
      </c>
      <c r="B87" s="208">
        <v>759</v>
      </c>
      <c r="C87" s="39" t="s">
        <v>40</v>
      </c>
      <c r="D87" s="39" t="s">
        <v>45</v>
      </c>
      <c r="E87" s="39" t="s">
        <v>20</v>
      </c>
      <c r="F87" s="39" t="s">
        <v>5</v>
      </c>
      <c r="G87" s="39" t="s">
        <v>6</v>
      </c>
      <c r="H87" s="80">
        <v>82.1</v>
      </c>
    </row>
    <row r="88" spans="1:8" ht="25.5">
      <c r="A88" s="155" t="s">
        <v>300</v>
      </c>
      <c r="B88" s="210">
        <v>759</v>
      </c>
      <c r="C88" s="157" t="s">
        <v>45</v>
      </c>
      <c r="D88" s="157" t="s">
        <v>67</v>
      </c>
      <c r="E88" s="157"/>
      <c r="F88" s="157"/>
      <c r="G88" s="157"/>
      <c r="H88" s="158">
        <f>H89+H95</f>
        <v>10</v>
      </c>
    </row>
    <row r="89" spans="1:8" s="62" customFormat="1" ht="15">
      <c r="A89" s="38" t="s">
        <v>280</v>
      </c>
      <c r="B89" s="208">
        <v>759</v>
      </c>
      <c r="C89" s="39" t="s">
        <v>45</v>
      </c>
      <c r="D89" s="39" t="s">
        <v>46</v>
      </c>
      <c r="E89" s="39"/>
      <c r="F89" s="39"/>
      <c r="G89" s="39"/>
      <c r="H89" s="80">
        <f>H90</f>
        <v>5</v>
      </c>
    </row>
    <row r="90" spans="1:8" ht="24">
      <c r="A90" s="38" t="s">
        <v>301</v>
      </c>
      <c r="B90" s="208">
        <v>759</v>
      </c>
      <c r="C90" s="39" t="s">
        <v>45</v>
      </c>
      <c r="D90" s="39" t="s">
        <v>46</v>
      </c>
      <c r="E90" s="39" t="s">
        <v>172</v>
      </c>
      <c r="F90" s="39"/>
      <c r="G90" s="39"/>
      <c r="H90" s="80">
        <f>H91</f>
        <v>5</v>
      </c>
    </row>
    <row r="91" spans="1:8" ht="24">
      <c r="A91" s="38" t="s">
        <v>301</v>
      </c>
      <c r="B91" s="208">
        <v>759</v>
      </c>
      <c r="C91" s="39" t="s">
        <v>45</v>
      </c>
      <c r="D91" s="39" t="s">
        <v>46</v>
      </c>
      <c r="E91" s="39" t="s">
        <v>21</v>
      </c>
      <c r="F91" s="39"/>
      <c r="G91" s="39"/>
      <c r="H91" s="80">
        <f>SUM(H92)</f>
        <v>5</v>
      </c>
    </row>
    <row r="92" spans="1:8" ht="12">
      <c r="A92" s="38" t="s">
        <v>156</v>
      </c>
      <c r="B92" s="208">
        <v>759</v>
      </c>
      <c r="C92" s="39" t="s">
        <v>45</v>
      </c>
      <c r="D92" s="39" t="s">
        <v>46</v>
      </c>
      <c r="E92" s="39" t="s">
        <v>21</v>
      </c>
      <c r="F92" s="39" t="s">
        <v>157</v>
      </c>
      <c r="G92" s="39"/>
      <c r="H92" s="80">
        <f>SUM(H94)</f>
        <v>5</v>
      </c>
    </row>
    <row r="93" spans="1:8" ht="24">
      <c r="A93" s="38" t="s">
        <v>158</v>
      </c>
      <c r="B93" s="208">
        <v>759</v>
      </c>
      <c r="C93" s="39" t="s">
        <v>45</v>
      </c>
      <c r="D93" s="39" t="s">
        <v>46</v>
      </c>
      <c r="E93" s="39" t="s">
        <v>21</v>
      </c>
      <c r="F93" s="39" t="s">
        <v>159</v>
      </c>
      <c r="G93" s="39"/>
      <c r="H93" s="80">
        <f>SUM(H94)</f>
        <v>5</v>
      </c>
    </row>
    <row r="94" spans="1:8" ht="12">
      <c r="A94" s="38" t="s">
        <v>293</v>
      </c>
      <c r="B94" s="208">
        <v>759</v>
      </c>
      <c r="C94" s="39" t="s">
        <v>45</v>
      </c>
      <c r="D94" s="39" t="s">
        <v>46</v>
      </c>
      <c r="E94" s="39" t="s">
        <v>21</v>
      </c>
      <c r="F94" s="39" t="s">
        <v>7</v>
      </c>
      <c r="G94" s="39"/>
      <c r="H94" s="80">
        <v>5</v>
      </c>
    </row>
    <row r="95" spans="1:8" ht="24">
      <c r="A95" s="38" t="s">
        <v>281</v>
      </c>
      <c r="B95" s="208">
        <v>759</v>
      </c>
      <c r="C95" s="39" t="s">
        <v>45</v>
      </c>
      <c r="D95" s="39" t="s">
        <v>47</v>
      </c>
      <c r="E95" s="39"/>
      <c r="F95" s="39"/>
      <c r="G95" s="39"/>
      <c r="H95" s="80">
        <f>H96</f>
        <v>5</v>
      </c>
    </row>
    <row r="96" spans="1:8" ht="12">
      <c r="A96" s="38" t="s">
        <v>302</v>
      </c>
      <c r="B96" s="208">
        <v>759</v>
      </c>
      <c r="C96" s="39" t="s">
        <v>45</v>
      </c>
      <c r="D96" s="39" t="s">
        <v>47</v>
      </c>
      <c r="E96" s="39" t="s">
        <v>173</v>
      </c>
      <c r="F96" s="39"/>
      <c r="G96" s="39"/>
      <c r="H96" s="80">
        <f>H97</f>
        <v>5</v>
      </c>
    </row>
    <row r="97" spans="1:8" ht="12">
      <c r="A97" s="38" t="s">
        <v>302</v>
      </c>
      <c r="B97" s="208">
        <v>759</v>
      </c>
      <c r="C97" s="39" t="s">
        <v>45</v>
      </c>
      <c r="D97" s="39" t="s">
        <v>47</v>
      </c>
      <c r="E97" s="39" t="s">
        <v>22</v>
      </c>
      <c r="F97" s="39"/>
      <c r="G97" s="39"/>
      <c r="H97" s="80">
        <f>H98</f>
        <v>5</v>
      </c>
    </row>
    <row r="98" spans="1:8" ht="12">
      <c r="A98" s="38" t="s">
        <v>156</v>
      </c>
      <c r="B98" s="208">
        <v>759</v>
      </c>
      <c r="C98" s="39" t="s">
        <v>45</v>
      </c>
      <c r="D98" s="39" t="s">
        <v>47</v>
      </c>
      <c r="E98" s="39" t="s">
        <v>22</v>
      </c>
      <c r="F98" s="39" t="s">
        <v>157</v>
      </c>
      <c r="G98" s="39"/>
      <c r="H98" s="80">
        <f>H99</f>
        <v>5</v>
      </c>
    </row>
    <row r="99" spans="1:8" ht="24">
      <c r="A99" s="38" t="s">
        <v>158</v>
      </c>
      <c r="B99" s="208">
        <v>759</v>
      </c>
      <c r="C99" s="39" t="s">
        <v>45</v>
      </c>
      <c r="D99" s="39" t="s">
        <v>47</v>
      </c>
      <c r="E99" s="39" t="s">
        <v>22</v>
      </c>
      <c r="F99" s="39" t="s">
        <v>159</v>
      </c>
      <c r="G99" s="39"/>
      <c r="H99" s="80">
        <f>H100</f>
        <v>5</v>
      </c>
    </row>
    <row r="100" spans="1:8" ht="12">
      <c r="A100" s="38" t="s">
        <v>293</v>
      </c>
      <c r="B100" s="208">
        <v>759</v>
      </c>
      <c r="C100" s="39" t="s">
        <v>45</v>
      </c>
      <c r="D100" s="39" t="s">
        <v>47</v>
      </c>
      <c r="E100" s="39" t="s">
        <v>22</v>
      </c>
      <c r="F100" s="39" t="s">
        <v>7</v>
      </c>
      <c r="G100" s="39"/>
      <c r="H100" s="80">
        <v>5</v>
      </c>
    </row>
    <row r="101" spans="1:8" ht="12">
      <c r="A101" s="144" t="s">
        <v>304</v>
      </c>
      <c r="B101" s="211">
        <v>759</v>
      </c>
      <c r="C101" s="149" t="s">
        <v>41</v>
      </c>
      <c r="D101" s="149" t="s">
        <v>67</v>
      </c>
      <c r="E101" s="149"/>
      <c r="F101" s="149"/>
      <c r="G101" s="149"/>
      <c r="H101" s="150">
        <f>H102+H113</f>
        <v>2392.5</v>
      </c>
    </row>
    <row r="102" spans="1:8" ht="12">
      <c r="A102" s="38" t="s">
        <v>24</v>
      </c>
      <c r="B102" s="208">
        <v>759</v>
      </c>
      <c r="C102" s="39" t="s">
        <v>41</v>
      </c>
      <c r="D102" s="39" t="s">
        <v>46</v>
      </c>
      <c r="E102" s="39"/>
      <c r="F102" s="39"/>
      <c r="G102" s="39"/>
      <c r="H102" s="80">
        <f>SUM(H103)</f>
        <v>2382.5</v>
      </c>
    </row>
    <row r="103" spans="1:8" ht="12">
      <c r="A103" s="38" t="s">
        <v>141</v>
      </c>
      <c r="B103" s="212">
        <v>759</v>
      </c>
      <c r="C103" s="39" t="s">
        <v>41</v>
      </c>
      <c r="D103" s="39" t="s">
        <v>46</v>
      </c>
      <c r="E103" s="39" t="s">
        <v>170</v>
      </c>
      <c r="F103" s="39"/>
      <c r="G103" s="39"/>
      <c r="H103" s="80">
        <f>SUM(H104)</f>
        <v>2382.5</v>
      </c>
    </row>
    <row r="104" spans="1:8" ht="24">
      <c r="A104" s="38" t="s">
        <v>174</v>
      </c>
      <c r="B104" s="208">
        <v>759</v>
      </c>
      <c r="C104" s="39" t="s">
        <v>41</v>
      </c>
      <c r="D104" s="39" t="s">
        <v>46</v>
      </c>
      <c r="E104" s="39" t="s">
        <v>23</v>
      </c>
      <c r="F104" s="39"/>
      <c r="G104" s="39"/>
      <c r="H104" s="80">
        <f>H105+H109</f>
        <v>2382.5</v>
      </c>
    </row>
    <row r="105" spans="1:8" ht="12">
      <c r="A105" s="38" t="s">
        <v>156</v>
      </c>
      <c r="B105" s="208">
        <v>759</v>
      </c>
      <c r="C105" s="39" t="s">
        <v>41</v>
      </c>
      <c r="D105" s="39" t="s">
        <v>46</v>
      </c>
      <c r="E105" s="39" t="s">
        <v>23</v>
      </c>
      <c r="F105" s="39" t="s">
        <v>157</v>
      </c>
      <c r="G105" s="39"/>
      <c r="H105" s="80">
        <f>H106</f>
        <v>2032.5</v>
      </c>
    </row>
    <row r="106" spans="1:8" ht="24">
      <c r="A106" s="38" t="s">
        <v>158</v>
      </c>
      <c r="B106" s="208">
        <v>759</v>
      </c>
      <c r="C106" s="39" t="s">
        <v>41</v>
      </c>
      <c r="D106" s="39" t="s">
        <v>46</v>
      </c>
      <c r="E106" s="39" t="s">
        <v>23</v>
      </c>
      <c r="F106" s="39" t="s">
        <v>159</v>
      </c>
      <c r="G106" s="39"/>
      <c r="H106" s="80">
        <f>H107+H108</f>
        <v>2032.5</v>
      </c>
    </row>
    <row r="107" spans="1:8" ht="12">
      <c r="A107" s="38" t="s">
        <v>293</v>
      </c>
      <c r="B107" s="208">
        <v>759</v>
      </c>
      <c r="C107" s="39" t="s">
        <v>41</v>
      </c>
      <c r="D107" s="39" t="s">
        <v>46</v>
      </c>
      <c r="E107" s="39" t="s">
        <v>23</v>
      </c>
      <c r="F107" s="39" t="s">
        <v>7</v>
      </c>
      <c r="G107" s="39"/>
      <c r="H107" s="80">
        <v>1582.5</v>
      </c>
    </row>
    <row r="108" spans="1:8" ht="12">
      <c r="A108" s="38" t="s">
        <v>345</v>
      </c>
      <c r="B108" s="208">
        <v>759</v>
      </c>
      <c r="C108" s="39" t="s">
        <v>41</v>
      </c>
      <c r="D108" s="39" t="s">
        <v>46</v>
      </c>
      <c r="E108" s="39" t="s">
        <v>23</v>
      </c>
      <c r="F108" s="39" t="s">
        <v>346</v>
      </c>
      <c r="G108" s="39"/>
      <c r="H108" s="80">
        <v>450</v>
      </c>
    </row>
    <row r="109" spans="1:8" ht="24">
      <c r="A109" s="38" t="s">
        <v>175</v>
      </c>
      <c r="B109" s="208">
        <v>759</v>
      </c>
      <c r="C109" s="39" t="s">
        <v>41</v>
      </c>
      <c r="D109" s="39" t="s">
        <v>46</v>
      </c>
      <c r="E109" s="39" t="s">
        <v>25</v>
      </c>
      <c r="F109" s="39"/>
      <c r="G109" s="39"/>
      <c r="H109" s="80">
        <f>H110</f>
        <v>350</v>
      </c>
    </row>
    <row r="110" spans="1:8" ht="12">
      <c r="A110" s="38" t="s">
        <v>156</v>
      </c>
      <c r="B110" s="208">
        <v>759</v>
      </c>
      <c r="C110" s="39" t="s">
        <v>41</v>
      </c>
      <c r="D110" s="39" t="s">
        <v>46</v>
      </c>
      <c r="E110" s="39" t="s">
        <v>25</v>
      </c>
      <c r="F110" s="39" t="s">
        <v>157</v>
      </c>
      <c r="G110" s="39"/>
      <c r="H110" s="80">
        <f>H111</f>
        <v>350</v>
      </c>
    </row>
    <row r="111" spans="1:8" ht="24">
      <c r="A111" s="38" t="s">
        <v>158</v>
      </c>
      <c r="B111" s="208">
        <v>759</v>
      </c>
      <c r="C111" s="39" t="s">
        <v>41</v>
      </c>
      <c r="D111" s="39" t="s">
        <v>46</v>
      </c>
      <c r="E111" s="39" t="s">
        <v>25</v>
      </c>
      <c r="F111" s="39" t="s">
        <v>159</v>
      </c>
      <c r="G111" s="39"/>
      <c r="H111" s="80">
        <f>H112</f>
        <v>350</v>
      </c>
    </row>
    <row r="112" spans="1:8" ht="12">
      <c r="A112" s="38" t="s">
        <v>293</v>
      </c>
      <c r="B112" s="208">
        <v>759</v>
      </c>
      <c r="C112" s="39" t="s">
        <v>41</v>
      </c>
      <c r="D112" s="39" t="s">
        <v>46</v>
      </c>
      <c r="E112" s="39" t="s">
        <v>25</v>
      </c>
      <c r="F112" s="39" t="s">
        <v>7</v>
      </c>
      <c r="G112" s="39"/>
      <c r="H112" s="80">
        <v>350</v>
      </c>
    </row>
    <row r="113" spans="1:8" ht="12">
      <c r="A113" s="38" t="s">
        <v>139</v>
      </c>
      <c r="B113" s="119">
        <v>759</v>
      </c>
      <c r="C113" s="39" t="s">
        <v>41</v>
      </c>
      <c r="D113" s="39" t="s">
        <v>48</v>
      </c>
      <c r="E113" s="39"/>
      <c r="F113" s="39"/>
      <c r="G113" s="39"/>
      <c r="H113" s="80">
        <f>SUM(H114)</f>
        <v>10</v>
      </c>
    </row>
    <row r="114" spans="1:8" ht="24">
      <c r="A114" s="38" t="s">
        <v>305</v>
      </c>
      <c r="B114" s="119">
        <v>759</v>
      </c>
      <c r="C114" s="39" t="s">
        <v>41</v>
      </c>
      <c r="D114" s="39" t="s">
        <v>48</v>
      </c>
      <c r="E114" s="39" t="s">
        <v>176</v>
      </c>
      <c r="F114" s="39"/>
      <c r="G114" s="39"/>
      <c r="H114" s="80">
        <f>H115</f>
        <v>10</v>
      </c>
    </row>
    <row r="115" spans="1:8" ht="24">
      <c r="A115" s="38" t="s">
        <v>306</v>
      </c>
      <c r="B115" s="119">
        <v>759</v>
      </c>
      <c r="C115" s="39" t="s">
        <v>41</v>
      </c>
      <c r="D115" s="39" t="s">
        <v>48</v>
      </c>
      <c r="E115" s="39" t="s">
        <v>26</v>
      </c>
      <c r="F115" s="39"/>
      <c r="G115" s="39"/>
      <c r="H115" s="80">
        <f>H116</f>
        <v>10</v>
      </c>
    </row>
    <row r="116" spans="1:8" ht="12">
      <c r="A116" s="38" t="s">
        <v>156</v>
      </c>
      <c r="B116" s="208">
        <v>759</v>
      </c>
      <c r="C116" s="39" t="s">
        <v>41</v>
      </c>
      <c r="D116" s="39" t="s">
        <v>48</v>
      </c>
      <c r="E116" s="39" t="s">
        <v>26</v>
      </c>
      <c r="F116" s="39" t="s">
        <v>157</v>
      </c>
      <c r="G116" s="39"/>
      <c r="H116" s="80">
        <f>H117</f>
        <v>10</v>
      </c>
    </row>
    <row r="117" spans="1:8" ht="24">
      <c r="A117" s="38" t="s">
        <v>158</v>
      </c>
      <c r="B117" s="208">
        <v>759</v>
      </c>
      <c r="C117" s="39" t="s">
        <v>41</v>
      </c>
      <c r="D117" s="39" t="s">
        <v>48</v>
      </c>
      <c r="E117" s="39" t="s">
        <v>26</v>
      </c>
      <c r="F117" s="39" t="s">
        <v>159</v>
      </c>
      <c r="G117" s="39"/>
      <c r="H117" s="80">
        <f>H118</f>
        <v>10</v>
      </c>
    </row>
    <row r="118" spans="1:8" ht="12">
      <c r="A118" s="38" t="s">
        <v>293</v>
      </c>
      <c r="B118" s="208">
        <v>759</v>
      </c>
      <c r="C118" s="39" t="s">
        <v>41</v>
      </c>
      <c r="D118" s="39" t="s">
        <v>48</v>
      </c>
      <c r="E118" s="39" t="s">
        <v>26</v>
      </c>
      <c r="F118" s="39" t="s">
        <v>7</v>
      </c>
      <c r="G118" s="39"/>
      <c r="H118" s="80">
        <v>10</v>
      </c>
    </row>
    <row r="119" spans="1:8" ht="12">
      <c r="A119" s="144" t="s">
        <v>132</v>
      </c>
      <c r="B119" s="211">
        <v>759</v>
      </c>
      <c r="C119" s="149" t="s">
        <v>49</v>
      </c>
      <c r="D119" s="149" t="s">
        <v>67</v>
      </c>
      <c r="E119" s="149"/>
      <c r="F119" s="149"/>
      <c r="G119" s="149"/>
      <c r="H119" s="150">
        <f>H120+H130</f>
        <v>1020.3</v>
      </c>
    </row>
    <row r="120" spans="1:8" ht="12">
      <c r="A120" s="38" t="s">
        <v>134</v>
      </c>
      <c r="B120" s="208">
        <v>759</v>
      </c>
      <c r="C120" s="39" t="s">
        <v>49</v>
      </c>
      <c r="D120" s="39" t="s">
        <v>40</v>
      </c>
      <c r="E120" s="39"/>
      <c r="F120" s="39"/>
      <c r="G120" s="39"/>
      <c r="H120" s="80">
        <f>H121+H127</f>
        <v>448</v>
      </c>
    </row>
    <row r="121" spans="1:8" ht="24">
      <c r="A121" s="38" t="s">
        <v>307</v>
      </c>
      <c r="B121" s="213">
        <v>759</v>
      </c>
      <c r="C121" s="39" t="s">
        <v>49</v>
      </c>
      <c r="D121" s="39" t="s">
        <v>40</v>
      </c>
      <c r="E121" s="45">
        <v>6840000000</v>
      </c>
      <c r="F121" s="39"/>
      <c r="G121" s="39"/>
      <c r="H121" s="80">
        <f>H122</f>
        <v>437</v>
      </c>
    </row>
    <row r="122" spans="1:8" ht="12">
      <c r="A122" s="44" t="s">
        <v>308</v>
      </c>
      <c r="B122" s="36">
        <v>759</v>
      </c>
      <c r="C122" s="188" t="s">
        <v>49</v>
      </c>
      <c r="D122" s="188" t="s">
        <v>40</v>
      </c>
      <c r="E122" s="39" t="s">
        <v>27</v>
      </c>
      <c r="F122" s="188"/>
      <c r="G122" s="188"/>
      <c r="H122" s="81">
        <f>H123</f>
        <v>437</v>
      </c>
    </row>
    <row r="123" spans="1:8" ht="12">
      <c r="A123" s="38" t="s">
        <v>156</v>
      </c>
      <c r="B123" s="208">
        <v>759</v>
      </c>
      <c r="C123" s="39" t="s">
        <v>49</v>
      </c>
      <c r="D123" s="39" t="s">
        <v>40</v>
      </c>
      <c r="E123" s="39" t="s">
        <v>27</v>
      </c>
      <c r="F123" s="39" t="s">
        <v>157</v>
      </c>
      <c r="G123" s="39"/>
      <c r="H123" s="80">
        <f>SUM(H124)</f>
        <v>437</v>
      </c>
    </row>
    <row r="124" spans="1:8" ht="24">
      <c r="A124" s="38" t="s">
        <v>158</v>
      </c>
      <c r="B124" s="208">
        <v>759</v>
      </c>
      <c r="C124" s="39" t="s">
        <v>49</v>
      </c>
      <c r="D124" s="39" t="s">
        <v>40</v>
      </c>
      <c r="E124" s="39" t="s">
        <v>27</v>
      </c>
      <c r="F124" s="39" t="s">
        <v>159</v>
      </c>
      <c r="G124" s="39"/>
      <c r="H124" s="80">
        <f>H125+H126</f>
        <v>437</v>
      </c>
    </row>
    <row r="125" spans="1:8" ht="12">
      <c r="A125" s="38" t="s">
        <v>293</v>
      </c>
      <c r="B125" s="208">
        <v>759</v>
      </c>
      <c r="C125" s="39" t="s">
        <v>49</v>
      </c>
      <c r="D125" s="39" t="s">
        <v>40</v>
      </c>
      <c r="E125" s="39" t="s">
        <v>27</v>
      </c>
      <c r="F125" s="39" t="s">
        <v>7</v>
      </c>
      <c r="G125" s="39" t="s">
        <v>8</v>
      </c>
      <c r="H125" s="80">
        <v>87</v>
      </c>
    </row>
    <row r="126" spans="1:8" ht="12">
      <c r="A126" s="38" t="s">
        <v>345</v>
      </c>
      <c r="B126" s="208">
        <v>759</v>
      </c>
      <c r="C126" s="39" t="s">
        <v>49</v>
      </c>
      <c r="D126" s="39" t="s">
        <v>40</v>
      </c>
      <c r="E126" s="39" t="s">
        <v>27</v>
      </c>
      <c r="F126" s="39" t="s">
        <v>346</v>
      </c>
      <c r="G126" s="39"/>
      <c r="H126" s="80">
        <v>350</v>
      </c>
    </row>
    <row r="127" spans="1:8" ht="12">
      <c r="A127" s="38" t="s">
        <v>156</v>
      </c>
      <c r="B127" s="208">
        <v>759</v>
      </c>
      <c r="C127" s="39" t="s">
        <v>49</v>
      </c>
      <c r="D127" s="39" t="s">
        <v>40</v>
      </c>
      <c r="E127" s="39" t="s">
        <v>28</v>
      </c>
      <c r="F127" s="39" t="s">
        <v>157</v>
      </c>
      <c r="G127" s="39" t="s">
        <v>10</v>
      </c>
      <c r="H127" s="80">
        <f>H128</f>
        <v>11</v>
      </c>
    </row>
    <row r="128" spans="1:8" ht="24">
      <c r="A128" s="38" t="s">
        <v>158</v>
      </c>
      <c r="B128" s="208">
        <v>759</v>
      </c>
      <c r="C128" s="39" t="s">
        <v>49</v>
      </c>
      <c r="D128" s="39" t="s">
        <v>40</v>
      </c>
      <c r="E128" s="39" t="s">
        <v>28</v>
      </c>
      <c r="F128" s="39" t="s">
        <v>159</v>
      </c>
      <c r="G128" s="39"/>
      <c r="H128" s="80">
        <f>H129</f>
        <v>11</v>
      </c>
    </row>
    <row r="129" spans="1:8" ht="12">
      <c r="A129" s="38" t="s">
        <v>293</v>
      </c>
      <c r="B129" s="208">
        <v>759</v>
      </c>
      <c r="C129" s="39" t="s">
        <v>49</v>
      </c>
      <c r="D129" s="39" t="s">
        <v>40</v>
      </c>
      <c r="E129" s="39" t="s">
        <v>28</v>
      </c>
      <c r="F129" s="39" t="s">
        <v>7</v>
      </c>
      <c r="G129" s="39" t="s">
        <v>9</v>
      </c>
      <c r="H129" s="80">
        <v>11</v>
      </c>
    </row>
    <row r="130" spans="1:8" ht="12">
      <c r="A130" s="58" t="s">
        <v>140</v>
      </c>
      <c r="B130" s="208">
        <v>759</v>
      </c>
      <c r="C130" s="39" t="s">
        <v>49</v>
      </c>
      <c r="D130" s="39" t="s">
        <v>45</v>
      </c>
      <c r="E130" s="39"/>
      <c r="F130" s="39"/>
      <c r="G130" s="39"/>
      <c r="H130" s="80">
        <f>H131</f>
        <v>572.3</v>
      </c>
    </row>
    <row r="131" spans="1:8" ht="24">
      <c r="A131" s="38" t="s">
        <v>310</v>
      </c>
      <c r="B131" s="208">
        <v>759</v>
      </c>
      <c r="C131" s="39" t="s">
        <v>49</v>
      </c>
      <c r="D131" s="39" t="s">
        <v>45</v>
      </c>
      <c r="E131" s="39" t="s">
        <v>309</v>
      </c>
      <c r="F131" s="39"/>
      <c r="G131" s="39"/>
      <c r="H131" s="80">
        <f>H132+H137</f>
        <v>572.3</v>
      </c>
    </row>
    <row r="132" spans="1:8" ht="12">
      <c r="A132" s="38" t="s">
        <v>311</v>
      </c>
      <c r="B132" s="208">
        <v>759</v>
      </c>
      <c r="C132" s="39" t="s">
        <v>49</v>
      </c>
      <c r="D132" s="39" t="s">
        <v>45</v>
      </c>
      <c r="E132" s="39" t="s">
        <v>29</v>
      </c>
      <c r="F132" s="39"/>
      <c r="G132" s="39"/>
      <c r="H132" s="80">
        <f>SUM(H133)</f>
        <v>572.3</v>
      </c>
    </row>
    <row r="133" spans="1:8" ht="12">
      <c r="A133" s="38" t="s">
        <v>156</v>
      </c>
      <c r="B133" s="208">
        <v>759</v>
      </c>
      <c r="C133" s="39" t="s">
        <v>49</v>
      </c>
      <c r="D133" s="39" t="s">
        <v>45</v>
      </c>
      <c r="E133" s="39" t="s">
        <v>29</v>
      </c>
      <c r="F133" s="39" t="s">
        <v>157</v>
      </c>
      <c r="G133" s="39"/>
      <c r="H133" s="80">
        <f>SUM(H134)</f>
        <v>572.3</v>
      </c>
    </row>
    <row r="134" spans="1:8" ht="24">
      <c r="A134" s="38" t="s">
        <v>158</v>
      </c>
      <c r="B134" s="208">
        <v>759</v>
      </c>
      <c r="C134" s="39" t="s">
        <v>49</v>
      </c>
      <c r="D134" s="39" t="s">
        <v>45</v>
      </c>
      <c r="E134" s="39" t="s">
        <v>29</v>
      </c>
      <c r="F134" s="39" t="s">
        <v>159</v>
      </c>
      <c r="G134" s="39"/>
      <c r="H134" s="80">
        <f>H135</f>
        <v>572.3</v>
      </c>
    </row>
    <row r="135" spans="1:8" ht="12">
      <c r="A135" s="38" t="s">
        <v>293</v>
      </c>
      <c r="B135" s="208">
        <v>759</v>
      </c>
      <c r="C135" s="39" t="s">
        <v>49</v>
      </c>
      <c r="D135" s="39" t="s">
        <v>45</v>
      </c>
      <c r="E135" s="39" t="s">
        <v>29</v>
      </c>
      <c r="F135" s="39" t="s">
        <v>7</v>
      </c>
      <c r="G135" s="39"/>
      <c r="H135" s="80">
        <v>572.3</v>
      </c>
    </row>
    <row r="136" spans="1:8" ht="24">
      <c r="A136" s="60" t="s">
        <v>339</v>
      </c>
      <c r="B136" s="208">
        <v>759</v>
      </c>
      <c r="C136" s="39" t="s">
        <v>49</v>
      </c>
      <c r="D136" s="39" t="s">
        <v>45</v>
      </c>
      <c r="E136" s="39" t="s">
        <v>250</v>
      </c>
      <c r="F136" s="39"/>
      <c r="G136" s="39"/>
      <c r="H136" s="80">
        <f>H137</f>
        <v>0</v>
      </c>
    </row>
    <row r="137" spans="1:8" ht="12">
      <c r="A137" s="38" t="s">
        <v>156</v>
      </c>
      <c r="B137" s="208">
        <v>759</v>
      </c>
      <c r="C137" s="39" t="s">
        <v>49</v>
      </c>
      <c r="D137" s="39" t="s">
        <v>45</v>
      </c>
      <c r="E137" s="39" t="s">
        <v>250</v>
      </c>
      <c r="F137" s="39" t="s">
        <v>157</v>
      </c>
      <c r="G137" s="39"/>
      <c r="H137" s="80">
        <f>H138</f>
        <v>0</v>
      </c>
    </row>
    <row r="138" spans="1:8" ht="24">
      <c r="A138" s="38" t="s">
        <v>158</v>
      </c>
      <c r="B138" s="208">
        <v>759</v>
      </c>
      <c r="C138" s="39" t="s">
        <v>49</v>
      </c>
      <c r="D138" s="39" t="s">
        <v>45</v>
      </c>
      <c r="E138" s="39" t="s">
        <v>250</v>
      </c>
      <c r="F138" s="39" t="s">
        <v>159</v>
      </c>
      <c r="G138" s="39" t="s">
        <v>10</v>
      </c>
      <c r="H138" s="80">
        <f>H139</f>
        <v>0</v>
      </c>
    </row>
    <row r="139" spans="1:8" ht="12">
      <c r="A139" s="38" t="s">
        <v>293</v>
      </c>
      <c r="B139" s="208">
        <v>759</v>
      </c>
      <c r="C139" s="39" t="s">
        <v>49</v>
      </c>
      <c r="D139" s="39" t="s">
        <v>45</v>
      </c>
      <c r="E139" s="39" t="s">
        <v>250</v>
      </c>
      <c r="F139" s="39" t="s">
        <v>7</v>
      </c>
      <c r="G139" s="39" t="s">
        <v>10</v>
      </c>
      <c r="H139" s="80">
        <v>0</v>
      </c>
    </row>
    <row r="140" spans="1:8" ht="12">
      <c r="A140" s="144" t="s">
        <v>177</v>
      </c>
      <c r="B140" s="214">
        <v>759</v>
      </c>
      <c r="C140" s="149" t="s">
        <v>50</v>
      </c>
      <c r="D140" s="149" t="s">
        <v>67</v>
      </c>
      <c r="E140" s="149"/>
      <c r="F140" s="149"/>
      <c r="G140" s="149"/>
      <c r="H140" s="150">
        <f>H142</f>
        <v>100</v>
      </c>
    </row>
    <row r="141" spans="1:8" ht="12">
      <c r="A141" s="38" t="s">
        <v>178</v>
      </c>
      <c r="B141" s="45">
        <v>759</v>
      </c>
      <c r="C141" s="39" t="s">
        <v>50</v>
      </c>
      <c r="D141" s="39" t="s">
        <v>39</v>
      </c>
      <c r="E141" s="39"/>
      <c r="F141" s="39"/>
      <c r="G141" s="39"/>
      <c r="H141" s="80">
        <f>H142</f>
        <v>100</v>
      </c>
    </row>
    <row r="142" spans="1:8" ht="24">
      <c r="A142" s="38" t="s">
        <v>312</v>
      </c>
      <c r="B142" s="45">
        <v>759</v>
      </c>
      <c r="C142" s="39" t="s">
        <v>50</v>
      </c>
      <c r="D142" s="39" t="s">
        <v>39</v>
      </c>
      <c r="E142" s="39" t="s">
        <v>179</v>
      </c>
      <c r="F142" s="39"/>
      <c r="G142" s="39"/>
      <c r="H142" s="80">
        <f>H143</f>
        <v>100</v>
      </c>
    </row>
    <row r="143" spans="1:8" ht="12">
      <c r="A143" s="38" t="s">
        <v>156</v>
      </c>
      <c r="B143" s="208">
        <v>759</v>
      </c>
      <c r="C143" s="39" t="s">
        <v>50</v>
      </c>
      <c r="D143" s="39" t="s">
        <v>39</v>
      </c>
      <c r="E143" s="39" t="s">
        <v>30</v>
      </c>
      <c r="F143" s="39" t="s">
        <v>157</v>
      </c>
      <c r="G143" s="39"/>
      <c r="H143" s="80">
        <f>H145</f>
        <v>100</v>
      </c>
    </row>
    <row r="144" spans="1:8" ht="24">
      <c r="A144" s="38" t="s">
        <v>158</v>
      </c>
      <c r="B144" s="208">
        <v>759</v>
      </c>
      <c r="C144" s="39" t="s">
        <v>50</v>
      </c>
      <c r="D144" s="39" t="s">
        <v>39</v>
      </c>
      <c r="E144" s="39" t="s">
        <v>30</v>
      </c>
      <c r="F144" s="39" t="s">
        <v>159</v>
      </c>
      <c r="G144" s="39"/>
      <c r="H144" s="80">
        <f>H145</f>
        <v>100</v>
      </c>
    </row>
    <row r="145" spans="1:8" ht="12">
      <c r="A145" s="38" t="s">
        <v>293</v>
      </c>
      <c r="B145" s="208">
        <v>759</v>
      </c>
      <c r="C145" s="39" t="s">
        <v>50</v>
      </c>
      <c r="D145" s="39" t="s">
        <v>39</v>
      </c>
      <c r="E145" s="39" t="s">
        <v>30</v>
      </c>
      <c r="F145" s="39" t="s">
        <v>7</v>
      </c>
      <c r="G145" s="39"/>
      <c r="H145" s="80">
        <v>100</v>
      </c>
    </row>
    <row r="146" spans="1:8" ht="12">
      <c r="A146" s="144" t="s">
        <v>133</v>
      </c>
      <c r="B146" s="211">
        <v>759</v>
      </c>
      <c r="C146" s="149" t="s">
        <v>47</v>
      </c>
      <c r="D146" s="149" t="s">
        <v>67</v>
      </c>
      <c r="E146" s="149"/>
      <c r="F146" s="149"/>
      <c r="G146" s="149"/>
      <c r="H146" s="150">
        <f>H147</f>
        <v>480.4</v>
      </c>
    </row>
    <row r="147" spans="1:8" ht="12">
      <c r="A147" s="38" t="s">
        <v>31</v>
      </c>
      <c r="B147" s="208">
        <v>759</v>
      </c>
      <c r="C147" s="39" t="s">
        <v>47</v>
      </c>
      <c r="D147" s="39" t="s">
        <v>39</v>
      </c>
      <c r="E147" s="39"/>
      <c r="F147" s="39"/>
      <c r="G147" s="39"/>
      <c r="H147" s="80">
        <f>H148</f>
        <v>480.4</v>
      </c>
    </row>
    <row r="148" spans="1:8" ht="12">
      <c r="A148" s="38" t="s">
        <v>313</v>
      </c>
      <c r="B148" s="208">
        <v>759</v>
      </c>
      <c r="C148" s="39" t="s">
        <v>47</v>
      </c>
      <c r="D148" s="39" t="s">
        <v>39</v>
      </c>
      <c r="E148" s="39" t="s">
        <v>180</v>
      </c>
      <c r="F148" s="39"/>
      <c r="G148" s="39"/>
      <c r="H148" s="80">
        <f>H149</f>
        <v>480.4</v>
      </c>
    </row>
    <row r="149" spans="1:8" ht="24">
      <c r="A149" s="38" t="s">
        <v>181</v>
      </c>
      <c r="B149" s="208">
        <v>759</v>
      </c>
      <c r="C149" s="39" t="s">
        <v>47</v>
      </c>
      <c r="D149" s="39" t="s">
        <v>39</v>
      </c>
      <c r="E149" s="39" t="s">
        <v>32</v>
      </c>
      <c r="F149" s="39"/>
      <c r="G149" s="39"/>
      <c r="H149" s="80">
        <f>H150</f>
        <v>480.4</v>
      </c>
    </row>
    <row r="150" spans="1:8" ht="12">
      <c r="A150" s="38" t="s">
        <v>183</v>
      </c>
      <c r="B150" s="208">
        <v>759</v>
      </c>
      <c r="C150" s="39" t="s">
        <v>47</v>
      </c>
      <c r="D150" s="39" t="s">
        <v>39</v>
      </c>
      <c r="E150" s="39" t="s">
        <v>32</v>
      </c>
      <c r="F150" s="39" t="s">
        <v>182</v>
      </c>
      <c r="G150" s="39"/>
      <c r="H150" s="80">
        <f>H151</f>
        <v>480.4</v>
      </c>
    </row>
    <row r="151" spans="1:8" ht="12">
      <c r="A151" s="43" t="s">
        <v>315</v>
      </c>
      <c r="B151" s="208">
        <v>759</v>
      </c>
      <c r="C151" s="39" t="s">
        <v>47</v>
      </c>
      <c r="D151" s="39" t="s">
        <v>39</v>
      </c>
      <c r="E151" s="39" t="s">
        <v>32</v>
      </c>
      <c r="F151" s="39" t="s">
        <v>314</v>
      </c>
      <c r="G151" s="39"/>
      <c r="H151" s="80">
        <v>480.4</v>
      </c>
    </row>
    <row r="152" spans="1:8" ht="12">
      <c r="A152" s="144" t="s">
        <v>184</v>
      </c>
      <c r="B152" s="211">
        <v>759</v>
      </c>
      <c r="C152" s="149" t="s">
        <v>43</v>
      </c>
      <c r="D152" s="149" t="s">
        <v>67</v>
      </c>
      <c r="E152" s="149"/>
      <c r="F152" s="149"/>
      <c r="G152" s="149"/>
      <c r="H152" s="150">
        <f>SUM(H153)</f>
        <v>225</v>
      </c>
    </row>
    <row r="153" spans="1:8" ht="12">
      <c r="A153" s="38" t="s">
        <v>33</v>
      </c>
      <c r="B153" s="208">
        <v>759</v>
      </c>
      <c r="C153" s="39" t="s">
        <v>43</v>
      </c>
      <c r="D153" s="39" t="s">
        <v>40</v>
      </c>
      <c r="E153" s="39"/>
      <c r="F153" s="39"/>
      <c r="G153" s="39"/>
      <c r="H153" s="80">
        <f>SUM(H154)</f>
        <v>225</v>
      </c>
    </row>
    <row r="154" spans="1:8" ht="12">
      <c r="A154" s="38" t="s">
        <v>316</v>
      </c>
      <c r="B154" s="208">
        <v>759</v>
      </c>
      <c r="C154" s="39" t="s">
        <v>43</v>
      </c>
      <c r="D154" s="39" t="s">
        <v>40</v>
      </c>
      <c r="E154" s="39" t="s">
        <v>185</v>
      </c>
      <c r="F154" s="39"/>
      <c r="G154" s="39"/>
      <c r="H154" s="80">
        <f>SUM(H155)</f>
        <v>225</v>
      </c>
    </row>
    <row r="155" spans="1:8" ht="12">
      <c r="A155" s="38" t="s">
        <v>317</v>
      </c>
      <c r="B155" s="208">
        <v>759</v>
      </c>
      <c r="C155" s="39" t="s">
        <v>43</v>
      </c>
      <c r="D155" s="39" t="s">
        <v>40</v>
      </c>
      <c r="E155" s="39" t="s">
        <v>34</v>
      </c>
      <c r="F155" s="39"/>
      <c r="G155" s="39"/>
      <c r="H155" s="80">
        <f>SUM(H156)</f>
        <v>225</v>
      </c>
    </row>
    <row r="156" spans="1:8" ht="12">
      <c r="A156" s="38" t="s">
        <v>156</v>
      </c>
      <c r="B156" s="208">
        <v>759</v>
      </c>
      <c r="C156" s="39" t="s">
        <v>43</v>
      </c>
      <c r="D156" s="39" t="s">
        <v>40</v>
      </c>
      <c r="E156" s="39" t="s">
        <v>34</v>
      </c>
      <c r="F156" s="39" t="s">
        <v>157</v>
      </c>
      <c r="G156" s="39"/>
      <c r="H156" s="80">
        <f>SUM(H157)</f>
        <v>225</v>
      </c>
    </row>
    <row r="157" spans="1:8" ht="24">
      <c r="A157" s="38" t="s">
        <v>158</v>
      </c>
      <c r="B157" s="208">
        <v>759</v>
      </c>
      <c r="C157" s="39" t="s">
        <v>43</v>
      </c>
      <c r="D157" s="39" t="s">
        <v>40</v>
      </c>
      <c r="E157" s="39" t="s">
        <v>34</v>
      </c>
      <c r="F157" s="39" t="s">
        <v>159</v>
      </c>
      <c r="G157" s="39"/>
      <c r="H157" s="80">
        <f>H158</f>
        <v>225</v>
      </c>
    </row>
    <row r="158" spans="1:8" ht="12">
      <c r="A158" s="38" t="s">
        <v>293</v>
      </c>
      <c r="B158" s="215">
        <v>759</v>
      </c>
      <c r="C158" s="39" t="s">
        <v>43</v>
      </c>
      <c r="D158" s="39" t="s">
        <v>40</v>
      </c>
      <c r="E158" s="39" t="s">
        <v>34</v>
      </c>
      <c r="F158" s="39" t="s">
        <v>7</v>
      </c>
      <c r="G158" s="39" t="s">
        <v>10</v>
      </c>
      <c r="H158" s="80">
        <v>225</v>
      </c>
    </row>
    <row r="159" spans="1:8" ht="24">
      <c r="A159" s="144" t="s">
        <v>318</v>
      </c>
      <c r="B159" s="211">
        <v>759</v>
      </c>
      <c r="C159" s="149" t="s">
        <v>44</v>
      </c>
      <c r="D159" s="149" t="s">
        <v>67</v>
      </c>
      <c r="E159" s="149"/>
      <c r="F159" s="149"/>
      <c r="G159" s="149"/>
      <c r="H159" s="150">
        <f>H160</f>
        <v>0</v>
      </c>
    </row>
    <row r="160" spans="1:8" ht="12">
      <c r="A160" s="38" t="s">
        <v>36</v>
      </c>
      <c r="B160" s="208">
        <v>759</v>
      </c>
      <c r="C160" s="39" t="s">
        <v>44</v>
      </c>
      <c r="D160" s="39" t="s">
        <v>39</v>
      </c>
      <c r="E160" s="45">
        <v>7100000000</v>
      </c>
      <c r="F160" s="39"/>
      <c r="G160" s="39"/>
      <c r="H160" s="80">
        <f>H161</f>
        <v>0</v>
      </c>
    </row>
    <row r="161" spans="1:8" ht="12">
      <c r="A161" s="38" t="s">
        <v>319</v>
      </c>
      <c r="B161" s="208">
        <v>759</v>
      </c>
      <c r="C161" s="39" t="s">
        <v>44</v>
      </c>
      <c r="D161" s="39" t="s">
        <v>39</v>
      </c>
      <c r="E161" s="45">
        <v>7110020010</v>
      </c>
      <c r="F161" s="39"/>
      <c r="G161" s="39"/>
      <c r="H161" s="80">
        <f>H162</f>
        <v>0</v>
      </c>
    </row>
    <row r="162" spans="1:10" ht="12">
      <c r="A162" s="38" t="s">
        <v>186</v>
      </c>
      <c r="B162" s="208">
        <v>759</v>
      </c>
      <c r="C162" s="39" t="s">
        <v>44</v>
      </c>
      <c r="D162" s="39" t="s">
        <v>39</v>
      </c>
      <c r="E162" s="45">
        <v>7110020010</v>
      </c>
      <c r="F162" s="39" t="s">
        <v>73</v>
      </c>
      <c r="G162" s="39"/>
      <c r="H162" s="80">
        <f>H163</f>
        <v>0</v>
      </c>
      <c r="J162" s="47"/>
    </row>
    <row r="163" spans="1:8" ht="12">
      <c r="A163" s="38" t="s">
        <v>320</v>
      </c>
      <c r="B163" s="208">
        <v>759</v>
      </c>
      <c r="C163" s="39" t="s">
        <v>44</v>
      </c>
      <c r="D163" s="39" t="s">
        <v>39</v>
      </c>
      <c r="E163" s="45">
        <v>7110020010</v>
      </c>
      <c r="F163" s="39" t="s">
        <v>35</v>
      </c>
      <c r="G163" s="39"/>
      <c r="H163" s="80">
        <v>0</v>
      </c>
    </row>
    <row r="164" spans="1:8" ht="12">
      <c r="A164" s="144" t="s">
        <v>51</v>
      </c>
      <c r="B164" s="211"/>
      <c r="C164" s="149"/>
      <c r="D164" s="149"/>
      <c r="E164" s="149"/>
      <c r="F164" s="149"/>
      <c r="G164" s="149"/>
      <c r="H164" s="150">
        <f>H10+H81+H88+H101+H119+H146+H140+H152+H159</f>
        <v>9863.8</v>
      </c>
    </row>
    <row r="165" spans="1:8" ht="12">
      <c r="A165" s="48"/>
      <c r="B165" s="195"/>
      <c r="C165" s="51"/>
      <c r="D165" s="51"/>
      <c r="E165" s="147"/>
      <c r="F165" s="51"/>
      <c r="H165" s="50"/>
    </row>
    <row r="166" spans="1:8" ht="12">
      <c r="A166" s="49"/>
      <c r="H166" s="50"/>
    </row>
    <row r="167" ht="12">
      <c r="A167" s="164" t="s">
        <v>437</v>
      </c>
    </row>
  </sheetData>
  <sheetProtection/>
  <mergeCells count="13">
    <mergeCell ref="A7:H7"/>
    <mergeCell ref="G1:H1"/>
    <mergeCell ref="A2:H2"/>
    <mergeCell ref="A3:H3"/>
    <mergeCell ref="A4:H4"/>
    <mergeCell ref="A5:H5"/>
    <mergeCell ref="G8:G9"/>
    <mergeCell ref="A8:A9"/>
    <mergeCell ref="B8:B9"/>
    <mergeCell ref="C8:C9"/>
    <mergeCell ref="D8:D9"/>
    <mergeCell ref="E8:E9"/>
    <mergeCell ref="F8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3"/>
  <sheetViews>
    <sheetView zoomScale="140" zoomScaleNormal="140" zoomScalePageLayoutView="0" workbookViewId="0" topLeftCell="A144">
      <selection activeCell="A157" sqref="A157"/>
    </sheetView>
  </sheetViews>
  <sheetFormatPr defaultColWidth="9.140625" defaultRowHeight="15"/>
  <cols>
    <col min="1" max="1" width="52.00390625" style="30" customWidth="1"/>
    <col min="2" max="2" width="8.00390625" style="217" customWidth="1"/>
    <col min="3" max="3" width="7.8515625" style="82" customWidth="1"/>
    <col min="4" max="4" width="8.00390625" style="82" customWidth="1"/>
    <col min="5" max="5" width="10.140625" style="145" customWidth="1"/>
    <col min="6" max="6" width="7.421875" style="82" customWidth="1"/>
    <col min="7" max="7" width="8.421875" style="82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9" ht="12">
      <c r="G1" s="192"/>
      <c r="H1" s="192"/>
      <c r="I1" s="33"/>
    </row>
    <row r="2" spans="1:9" s="33" customFormat="1" ht="15.75">
      <c r="A2" s="255" t="s">
        <v>321</v>
      </c>
      <c r="B2" s="255"/>
      <c r="C2" s="255"/>
      <c r="D2" s="255"/>
      <c r="E2" s="255"/>
      <c r="F2" s="255"/>
      <c r="G2" s="255"/>
      <c r="H2" s="255"/>
      <c r="I2" s="255"/>
    </row>
    <row r="3" spans="1:9" s="33" customFormat="1" ht="15.75">
      <c r="A3" s="255" t="s">
        <v>143</v>
      </c>
      <c r="B3" s="255"/>
      <c r="C3" s="255"/>
      <c r="D3" s="255"/>
      <c r="E3" s="255"/>
      <c r="F3" s="255"/>
      <c r="G3" s="255"/>
      <c r="H3" s="255"/>
      <c r="I3" s="255"/>
    </row>
    <row r="4" spans="1:9" s="33" customFormat="1" ht="15.75">
      <c r="A4" s="255" t="s">
        <v>193</v>
      </c>
      <c r="B4" s="255"/>
      <c r="C4" s="255"/>
      <c r="D4" s="255"/>
      <c r="E4" s="255"/>
      <c r="F4" s="255"/>
      <c r="G4" s="255"/>
      <c r="H4" s="255"/>
      <c r="I4" s="255"/>
    </row>
    <row r="5" spans="1:9" s="33" customFormat="1" ht="15">
      <c r="A5" s="265" t="s">
        <v>436</v>
      </c>
      <c r="B5" s="265"/>
      <c r="C5" s="265"/>
      <c r="D5" s="265"/>
      <c r="E5" s="265"/>
      <c r="F5" s="265"/>
      <c r="G5" s="265"/>
      <c r="H5" s="265"/>
      <c r="I5" s="265"/>
    </row>
    <row r="6" spans="1:8" ht="12">
      <c r="A6" s="34"/>
      <c r="B6" s="218"/>
      <c r="C6" s="34"/>
      <c r="D6" s="34"/>
      <c r="E6" s="146"/>
      <c r="F6" s="34"/>
      <c r="G6" s="34"/>
      <c r="H6" s="34"/>
    </row>
    <row r="7" spans="1:11" ht="40.5" customHeight="1">
      <c r="A7" s="314" t="s">
        <v>370</v>
      </c>
      <c r="B7" s="314"/>
      <c r="C7" s="314"/>
      <c r="D7" s="314"/>
      <c r="E7" s="314"/>
      <c r="F7" s="314"/>
      <c r="G7" s="314"/>
      <c r="H7" s="314"/>
      <c r="I7" s="314"/>
      <c r="K7" s="33"/>
    </row>
    <row r="8" spans="1:9" s="36" customFormat="1" ht="12">
      <c r="A8" s="304" t="s">
        <v>144</v>
      </c>
      <c r="B8" s="304" t="s">
        <v>120</v>
      </c>
      <c r="C8" s="308" t="s">
        <v>121</v>
      </c>
      <c r="D8" s="306" t="s">
        <v>122</v>
      </c>
      <c r="E8" s="310" t="s">
        <v>145</v>
      </c>
      <c r="F8" s="310" t="s">
        <v>1</v>
      </c>
      <c r="G8" s="302" t="s">
        <v>2</v>
      </c>
      <c r="H8" s="35" t="s">
        <v>56</v>
      </c>
      <c r="I8" s="35" t="s">
        <v>56</v>
      </c>
    </row>
    <row r="9" spans="1:9" s="36" customFormat="1" ht="12">
      <c r="A9" s="305"/>
      <c r="B9" s="305"/>
      <c r="C9" s="309"/>
      <c r="D9" s="307"/>
      <c r="E9" s="311"/>
      <c r="F9" s="311"/>
      <c r="G9" s="303"/>
      <c r="H9" s="37" t="s">
        <v>356</v>
      </c>
      <c r="I9" s="37" t="s">
        <v>367</v>
      </c>
    </row>
    <row r="10" spans="1:9" ht="12">
      <c r="A10" s="144" t="s">
        <v>123</v>
      </c>
      <c r="B10" s="64">
        <v>759</v>
      </c>
      <c r="C10" s="149" t="s">
        <v>39</v>
      </c>
      <c r="D10" s="149" t="s">
        <v>67</v>
      </c>
      <c r="E10" s="149"/>
      <c r="F10" s="149"/>
      <c r="G10" s="149"/>
      <c r="H10" s="150">
        <f>H11+H18+H33+H38+H43</f>
        <v>5118.900000000001</v>
      </c>
      <c r="I10" s="150">
        <f>I11+I18+I33+I38+I43</f>
        <v>5296.7</v>
      </c>
    </row>
    <row r="11" spans="1:9" ht="24">
      <c r="A11" s="38" t="s">
        <v>146</v>
      </c>
      <c r="B11" s="119">
        <v>759</v>
      </c>
      <c r="C11" s="39" t="s">
        <v>39</v>
      </c>
      <c r="D11" s="39" t="s">
        <v>40</v>
      </c>
      <c r="E11" s="39"/>
      <c r="F11" s="39"/>
      <c r="G11" s="39"/>
      <c r="H11" s="80">
        <f aca="true" t="shared" si="0" ref="H11:I13">H12</f>
        <v>1120.9</v>
      </c>
      <c r="I11" s="80">
        <f t="shared" si="0"/>
        <v>1165.6999999999998</v>
      </c>
    </row>
    <row r="12" spans="1:10" ht="24">
      <c r="A12" s="38" t="s">
        <v>287</v>
      </c>
      <c r="B12" s="119">
        <v>759</v>
      </c>
      <c r="C12" s="39" t="s">
        <v>39</v>
      </c>
      <c r="D12" s="39" t="s">
        <v>40</v>
      </c>
      <c r="E12" s="41" t="s">
        <v>147</v>
      </c>
      <c r="F12" s="39"/>
      <c r="G12" s="39"/>
      <c r="H12" s="80">
        <f t="shared" si="0"/>
        <v>1120.9</v>
      </c>
      <c r="I12" s="80">
        <f t="shared" si="0"/>
        <v>1165.6999999999998</v>
      </c>
      <c r="J12" s="42"/>
    </row>
    <row r="13" spans="1:9" ht="24">
      <c r="A13" s="38" t="s">
        <v>288</v>
      </c>
      <c r="B13" s="119">
        <v>759</v>
      </c>
      <c r="C13" s="39" t="s">
        <v>39</v>
      </c>
      <c r="D13" s="39" t="s">
        <v>40</v>
      </c>
      <c r="E13" s="41" t="s">
        <v>148</v>
      </c>
      <c r="F13" s="39"/>
      <c r="G13" s="39"/>
      <c r="H13" s="80">
        <f t="shared" si="0"/>
        <v>1120.9</v>
      </c>
      <c r="I13" s="80">
        <f t="shared" si="0"/>
        <v>1165.6999999999998</v>
      </c>
    </row>
    <row r="14" spans="1:9" ht="48">
      <c r="A14" s="38" t="s">
        <v>149</v>
      </c>
      <c r="B14" s="119">
        <v>759</v>
      </c>
      <c r="C14" s="39" t="s">
        <v>39</v>
      </c>
      <c r="D14" s="39" t="s">
        <v>40</v>
      </c>
      <c r="E14" s="41" t="s">
        <v>148</v>
      </c>
      <c r="F14" s="39" t="s">
        <v>150</v>
      </c>
      <c r="G14" s="39"/>
      <c r="H14" s="80">
        <f>SUM(H15)</f>
        <v>1120.9</v>
      </c>
      <c r="I14" s="80">
        <f>SUM(I15)</f>
        <v>1165.6999999999998</v>
      </c>
    </row>
    <row r="15" spans="1:9" ht="24">
      <c r="A15" s="38" t="s">
        <v>151</v>
      </c>
      <c r="B15" s="119">
        <v>759</v>
      </c>
      <c r="C15" s="39" t="s">
        <v>39</v>
      </c>
      <c r="D15" s="39" t="s">
        <v>40</v>
      </c>
      <c r="E15" s="41" t="s">
        <v>148</v>
      </c>
      <c r="F15" s="39" t="s">
        <v>152</v>
      </c>
      <c r="G15" s="39"/>
      <c r="H15" s="80">
        <f>H16+H17</f>
        <v>1120.9</v>
      </c>
      <c r="I15" s="80">
        <f>I16+I17</f>
        <v>1165.6999999999998</v>
      </c>
    </row>
    <row r="16" spans="1:9" ht="12">
      <c r="A16" s="38" t="s">
        <v>289</v>
      </c>
      <c r="B16" s="119">
        <v>759</v>
      </c>
      <c r="C16" s="39" t="s">
        <v>39</v>
      </c>
      <c r="D16" s="39" t="s">
        <v>40</v>
      </c>
      <c r="E16" s="41" t="s">
        <v>148</v>
      </c>
      <c r="F16" s="39" t="s">
        <v>3</v>
      </c>
      <c r="G16" s="39" t="s">
        <v>4</v>
      </c>
      <c r="H16" s="80">
        <v>860.9</v>
      </c>
      <c r="I16" s="80">
        <v>895.3</v>
      </c>
    </row>
    <row r="17" spans="1:9" ht="36">
      <c r="A17" s="38" t="s">
        <v>290</v>
      </c>
      <c r="B17" s="119">
        <v>759</v>
      </c>
      <c r="C17" s="39" t="s">
        <v>39</v>
      </c>
      <c r="D17" s="39" t="s">
        <v>40</v>
      </c>
      <c r="E17" s="41" t="s">
        <v>148</v>
      </c>
      <c r="F17" s="39" t="s">
        <v>5</v>
      </c>
      <c r="G17" s="39" t="s">
        <v>6</v>
      </c>
      <c r="H17" s="80">
        <v>260</v>
      </c>
      <c r="I17" s="80">
        <v>270.4</v>
      </c>
    </row>
    <row r="18" spans="1:9" ht="36">
      <c r="A18" s="38" t="s">
        <v>153</v>
      </c>
      <c r="B18" s="119">
        <v>759</v>
      </c>
      <c r="C18" s="39" t="s">
        <v>39</v>
      </c>
      <c r="D18" s="39" t="s">
        <v>41</v>
      </c>
      <c r="E18" s="39"/>
      <c r="F18" s="39"/>
      <c r="G18" s="39"/>
      <c r="H18" s="80">
        <f>H21+H25+H28</f>
        <v>3661.4</v>
      </c>
      <c r="I18" s="80">
        <f>I21+I25+I28</f>
        <v>3796.2</v>
      </c>
    </row>
    <row r="19" spans="1:9" ht="24">
      <c r="A19" s="38" t="s">
        <v>291</v>
      </c>
      <c r="B19" s="119">
        <v>759</v>
      </c>
      <c r="C19" s="39" t="s">
        <v>39</v>
      </c>
      <c r="D19" s="39" t="s">
        <v>41</v>
      </c>
      <c r="E19" s="41" t="s">
        <v>154</v>
      </c>
      <c r="F19" s="39"/>
      <c r="G19" s="39"/>
      <c r="H19" s="80">
        <f>H20</f>
        <v>3661.4</v>
      </c>
      <c r="I19" s="80">
        <f>I20</f>
        <v>3796.2</v>
      </c>
    </row>
    <row r="20" spans="1:9" ht="24">
      <c r="A20" s="38" t="s">
        <v>292</v>
      </c>
      <c r="B20" s="119">
        <v>759</v>
      </c>
      <c r="C20" s="39" t="s">
        <v>39</v>
      </c>
      <c r="D20" s="39" t="s">
        <v>41</v>
      </c>
      <c r="E20" s="41" t="s">
        <v>155</v>
      </c>
      <c r="F20" s="39"/>
      <c r="G20" s="39"/>
      <c r="H20" s="80">
        <f>SUM(H25+H28+H21)</f>
        <v>3661.4</v>
      </c>
      <c r="I20" s="80">
        <f>SUM(I25+I28+I21)</f>
        <v>3796.2</v>
      </c>
    </row>
    <row r="21" spans="1:9" ht="48">
      <c r="A21" s="38" t="s">
        <v>149</v>
      </c>
      <c r="B21" s="119">
        <v>759</v>
      </c>
      <c r="C21" s="39" t="s">
        <v>39</v>
      </c>
      <c r="D21" s="39" t="s">
        <v>41</v>
      </c>
      <c r="E21" s="41" t="s">
        <v>155</v>
      </c>
      <c r="F21" s="39" t="s">
        <v>150</v>
      </c>
      <c r="G21" s="39"/>
      <c r="H21" s="80">
        <f>H22</f>
        <v>3371.4</v>
      </c>
      <c r="I21" s="80">
        <f>I22</f>
        <v>3506.2</v>
      </c>
    </row>
    <row r="22" spans="1:9" ht="24">
      <c r="A22" s="38" t="s">
        <v>151</v>
      </c>
      <c r="B22" s="119">
        <v>759</v>
      </c>
      <c r="C22" s="39" t="s">
        <v>39</v>
      </c>
      <c r="D22" s="39" t="s">
        <v>41</v>
      </c>
      <c r="E22" s="41" t="s">
        <v>155</v>
      </c>
      <c r="F22" s="39" t="s">
        <v>152</v>
      </c>
      <c r="G22" s="39"/>
      <c r="H22" s="80">
        <f>H23+H24</f>
        <v>3371.4</v>
      </c>
      <c r="I22" s="80">
        <f>I23+I24</f>
        <v>3506.2</v>
      </c>
    </row>
    <row r="23" spans="1:9" ht="12">
      <c r="A23" s="38" t="s">
        <v>289</v>
      </c>
      <c r="B23" s="119">
        <v>759</v>
      </c>
      <c r="C23" s="39" t="s">
        <v>39</v>
      </c>
      <c r="D23" s="39" t="s">
        <v>41</v>
      </c>
      <c r="E23" s="41" t="s">
        <v>155</v>
      </c>
      <c r="F23" s="39" t="s">
        <v>3</v>
      </c>
      <c r="G23" s="39" t="s">
        <v>4</v>
      </c>
      <c r="H23" s="80">
        <v>2589.4</v>
      </c>
      <c r="I23" s="80">
        <v>2692.9</v>
      </c>
    </row>
    <row r="24" spans="1:9" ht="36">
      <c r="A24" s="38" t="s">
        <v>290</v>
      </c>
      <c r="B24" s="119">
        <v>759</v>
      </c>
      <c r="C24" s="39" t="s">
        <v>39</v>
      </c>
      <c r="D24" s="39" t="s">
        <v>41</v>
      </c>
      <c r="E24" s="41" t="s">
        <v>155</v>
      </c>
      <c r="F24" s="39" t="s">
        <v>5</v>
      </c>
      <c r="G24" s="39" t="s">
        <v>6</v>
      </c>
      <c r="H24" s="80">
        <v>782</v>
      </c>
      <c r="I24" s="80">
        <v>813.3</v>
      </c>
    </row>
    <row r="25" spans="1:9" ht="24">
      <c r="A25" s="38" t="s">
        <v>156</v>
      </c>
      <c r="B25" s="119">
        <v>759</v>
      </c>
      <c r="C25" s="39" t="s">
        <v>39</v>
      </c>
      <c r="D25" s="39" t="s">
        <v>41</v>
      </c>
      <c r="E25" s="41" t="s">
        <v>155</v>
      </c>
      <c r="F25" s="39" t="s">
        <v>157</v>
      </c>
      <c r="G25" s="39"/>
      <c r="H25" s="80">
        <f>SUM(H26)</f>
        <v>277.5</v>
      </c>
      <c r="I25" s="80">
        <f>SUM(I26)</f>
        <v>277.5</v>
      </c>
    </row>
    <row r="26" spans="1:9" ht="24">
      <c r="A26" s="38" t="s">
        <v>158</v>
      </c>
      <c r="B26" s="119">
        <v>759</v>
      </c>
      <c r="C26" s="39" t="s">
        <v>39</v>
      </c>
      <c r="D26" s="39" t="s">
        <v>41</v>
      </c>
      <c r="E26" s="41" t="s">
        <v>155</v>
      </c>
      <c r="F26" s="39" t="s">
        <v>159</v>
      </c>
      <c r="G26" s="39"/>
      <c r="H26" s="80">
        <f>H27</f>
        <v>277.5</v>
      </c>
      <c r="I26" s="80">
        <f>I27</f>
        <v>277.5</v>
      </c>
    </row>
    <row r="27" spans="1:9" ht="12">
      <c r="A27" s="38" t="s">
        <v>293</v>
      </c>
      <c r="B27" s="119">
        <v>759</v>
      </c>
      <c r="C27" s="39" t="s">
        <v>39</v>
      </c>
      <c r="D27" s="39" t="s">
        <v>41</v>
      </c>
      <c r="E27" s="41" t="s">
        <v>155</v>
      </c>
      <c r="F27" s="39" t="s">
        <v>7</v>
      </c>
      <c r="G27" s="39"/>
      <c r="H27" s="80">
        <v>277.5</v>
      </c>
      <c r="I27" s="80">
        <v>277.5</v>
      </c>
    </row>
    <row r="28" spans="1:9" ht="12">
      <c r="A28" s="38" t="s">
        <v>161</v>
      </c>
      <c r="B28" s="208">
        <v>759</v>
      </c>
      <c r="C28" s="39" t="s">
        <v>39</v>
      </c>
      <c r="D28" s="39" t="s">
        <v>41</v>
      </c>
      <c r="E28" s="41" t="s">
        <v>155</v>
      </c>
      <c r="F28" s="39" t="s">
        <v>83</v>
      </c>
      <c r="G28" s="39"/>
      <c r="H28" s="80">
        <f>H29</f>
        <v>12.499999999999998</v>
      </c>
      <c r="I28" s="80">
        <f>I29</f>
        <v>12.499999999999998</v>
      </c>
    </row>
    <row r="29" spans="1:9" ht="12">
      <c r="A29" s="38" t="s">
        <v>294</v>
      </c>
      <c r="B29" s="208">
        <v>759</v>
      </c>
      <c r="C29" s="39" t="s">
        <v>39</v>
      </c>
      <c r="D29" s="39" t="s">
        <v>41</v>
      </c>
      <c r="E29" s="41" t="s">
        <v>155</v>
      </c>
      <c r="F29" s="39" t="s">
        <v>126</v>
      </c>
      <c r="G29" s="39"/>
      <c r="H29" s="80">
        <f>H30+H31+H32</f>
        <v>12.499999999999998</v>
      </c>
      <c r="I29" s="80">
        <f>I30+I31+I32</f>
        <v>12.499999999999998</v>
      </c>
    </row>
    <row r="30" spans="1:9" ht="12">
      <c r="A30" s="38" t="s">
        <v>125</v>
      </c>
      <c r="B30" s="208">
        <v>759</v>
      </c>
      <c r="C30" s="39" t="s">
        <v>39</v>
      </c>
      <c r="D30" s="39" t="s">
        <v>41</v>
      </c>
      <c r="E30" s="41" t="s">
        <v>155</v>
      </c>
      <c r="F30" s="39" t="s">
        <v>11</v>
      </c>
      <c r="G30" s="39"/>
      <c r="H30" s="80">
        <v>2.3</v>
      </c>
      <c r="I30" s="80">
        <v>2.3</v>
      </c>
    </row>
    <row r="31" spans="1:9" ht="12">
      <c r="A31" s="38" t="s">
        <v>295</v>
      </c>
      <c r="B31" s="208">
        <v>759</v>
      </c>
      <c r="C31" s="39" t="s">
        <v>39</v>
      </c>
      <c r="D31" s="39" t="s">
        <v>41</v>
      </c>
      <c r="E31" s="41" t="s">
        <v>155</v>
      </c>
      <c r="F31" s="39" t="s">
        <v>12</v>
      </c>
      <c r="G31" s="39"/>
      <c r="H31" s="80">
        <v>10.1</v>
      </c>
      <c r="I31" s="80">
        <v>10.1</v>
      </c>
    </row>
    <row r="32" spans="1:9" ht="12">
      <c r="A32" s="38" t="s">
        <v>296</v>
      </c>
      <c r="B32" s="208">
        <v>759</v>
      </c>
      <c r="C32" s="39" t="s">
        <v>39</v>
      </c>
      <c r="D32" s="39" t="s">
        <v>41</v>
      </c>
      <c r="E32" s="41" t="s">
        <v>155</v>
      </c>
      <c r="F32" s="39" t="s">
        <v>14</v>
      </c>
      <c r="G32" s="39"/>
      <c r="H32" s="80">
        <v>0.1</v>
      </c>
      <c r="I32" s="80">
        <v>0.1</v>
      </c>
    </row>
    <row r="33" spans="1:9" ht="12">
      <c r="A33" s="38" t="s">
        <v>162</v>
      </c>
      <c r="B33" s="208">
        <v>759</v>
      </c>
      <c r="C33" s="39" t="s">
        <v>39</v>
      </c>
      <c r="D33" s="39" t="s">
        <v>42</v>
      </c>
      <c r="E33" s="39"/>
      <c r="F33" s="39"/>
      <c r="G33" s="39"/>
      <c r="H33" s="80">
        <f aca="true" t="shared" si="1" ref="H33:I36">H34</f>
        <v>0</v>
      </c>
      <c r="I33" s="80">
        <f t="shared" si="1"/>
        <v>0</v>
      </c>
    </row>
    <row r="34" spans="1:9" ht="12">
      <c r="A34" s="38" t="s">
        <v>163</v>
      </c>
      <c r="B34" s="208">
        <v>759</v>
      </c>
      <c r="C34" s="39" t="s">
        <v>39</v>
      </c>
      <c r="D34" s="39" t="s">
        <v>42</v>
      </c>
      <c r="E34" s="39" t="s">
        <v>164</v>
      </c>
      <c r="F34" s="39"/>
      <c r="G34" s="39"/>
      <c r="H34" s="80">
        <f t="shared" si="1"/>
        <v>0</v>
      </c>
      <c r="I34" s="80">
        <f t="shared" si="1"/>
        <v>0</v>
      </c>
    </row>
    <row r="35" spans="1:9" ht="24">
      <c r="A35" s="38" t="s">
        <v>165</v>
      </c>
      <c r="B35" s="208">
        <v>759</v>
      </c>
      <c r="C35" s="39" t="s">
        <v>39</v>
      </c>
      <c r="D35" s="39" t="s">
        <v>42</v>
      </c>
      <c r="E35" s="39" t="s">
        <v>16</v>
      </c>
      <c r="F35" s="39"/>
      <c r="G35" s="39"/>
      <c r="H35" s="80">
        <f t="shared" si="1"/>
        <v>0</v>
      </c>
      <c r="I35" s="80">
        <f t="shared" si="1"/>
        <v>0</v>
      </c>
    </row>
    <row r="36" spans="1:9" ht="12">
      <c r="A36" s="38" t="s">
        <v>161</v>
      </c>
      <c r="B36" s="208">
        <v>759</v>
      </c>
      <c r="C36" s="39" t="s">
        <v>39</v>
      </c>
      <c r="D36" s="39" t="s">
        <v>42</v>
      </c>
      <c r="E36" s="39" t="s">
        <v>16</v>
      </c>
      <c r="F36" s="39" t="s">
        <v>83</v>
      </c>
      <c r="G36" s="39"/>
      <c r="H36" s="80">
        <f t="shared" si="1"/>
        <v>0</v>
      </c>
      <c r="I36" s="80">
        <f t="shared" si="1"/>
        <v>0</v>
      </c>
    </row>
    <row r="37" spans="1:9" ht="12">
      <c r="A37" s="38" t="s">
        <v>128</v>
      </c>
      <c r="B37" s="208">
        <v>759</v>
      </c>
      <c r="C37" s="39" t="s">
        <v>39</v>
      </c>
      <c r="D37" s="39" t="s">
        <v>42</v>
      </c>
      <c r="E37" s="39" t="s">
        <v>16</v>
      </c>
      <c r="F37" s="39" t="s">
        <v>15</v>
      </c>
      <c r="G37" s="39"/>
      <c r="H37" s="80">
        <v>0</v>
      </c>
      <c r="I37" s="80">
        <v>0</v>
      </c>
    </row>
    <row r="38" spans="1:9" ht="12">
      <c r="A38" s="53" t="s">
        <v>166</v>
      </c>
      <c r="B38" s="63" t="s">
        <v>359</v>
      </c>
      <c r="C38" s="39" t="s">
        <v>39</v>
      </c>
      <c r="D38" s="39" t="s">
        <v>43</v>
      </c>
      <c r="E38" s="39"/>
      <c r="F38" s="39"/>
      <c r="G38" s="40"/>
      <c r="H38" s="80">
        <f aca="true" t="shared" si="2" ref="H38:I41">SUM(H39)</f>
        <v>10</v>
      </c>
      <c r="I38" s="80">
        <f t="shared" si="2"/>
        <v>10</v>
      </c>
    </row>
    <row r="39" spans="1:9" ht="24">
      <c r="A39" s="58" t="s">
        <v>167</v>
      </c>
      <c r="B39" s="63" t="s">
        <v>359</v>
      </c>
      <c r="C39" s="39" t="s">
        <v>39</v>
      </c>
      <c r="D39" s="39" t="s">
        <v>43</v>
      </c>
      <c r="E39" s="39" t="s">
        <v>17</v>
      </c>
      <c r="F39" s="39"/>
      <c r="G39" s="40"/>
      <c r="H39" s="80">
        <f t="shared" si="2"/>
        <v>10</v>
      </c>
      <c r="I39" s="80">
        <f t="shared" si="2"/>
        <v>10</v>
      </c>
    </row>
    <row r="40" spans="1:9" ht="12">
      <c r="A40" s="53" t="s">
        <v>168</v>
      </c>
      <c r="B40" s="63" t="s">
        <v>359</v>
      </c>
      <c r="C40" s="39" t="s">
        <v>39</v>
      </c>
      <c r="D40" s="39" t="s">
        <v>43</v>
      </c>
      <c r="E40" s="39" t="s">
        <v>17</v>
      </c>
      <c r="F40" s="39"/>
      <c r="G40" s="40"/>
      <c r="H40" s="80">
        <f t="shared" si="2"/>
        <v>10</v>
      </c>
      <c r="I40" s="80">
        <f t="shared" si="2"/>
        <v>10</v>
      </c>
    </row>
    <row r="41" spans="1:9" ht="12">
      <c r="A41" s="53" t="s">
        <v>161</v>
      </c>
      <c r="B41" s="63" t="s">
        <v>359</v>
      </c>
      <c r="C41" s="39" t="s">
        <v>39</v>
      </c>
      <c r="D41" s="39" t="s">
        <v>43</v>
      </c>
      <c r="E41" s="39" t="s">
        <v>17</v>
      </c>
      <c r="F41" s="39" t="s">
        <v>83</v>
      </c>
      <c r="G41" s="40"/>
      <c r="H41" s="80">
        <f t="shared" si="2"/>
        <v>10</v>
      </c>
      <c r="I41" s="80">
        <f t="shared" si="2"/>
        <v>10</v>
      </c>
    </row>
    <row r="42" spans="1:9" ht="12">
      <c r="A42" s="53" t="s">
        <v>130</v>
      </c>
      <c r="B42" s="63" t="s">
        <v>359</v>
      </c>
      <c r="C42" s="39" t="s">
        <v>39</v>
      </c>
      <c r="D42" s="39" t="s">
        <v>43</v>
      </c>
      <c r="E42" s="39" t="s">
        <v>17</v>
      </c>
      <c r="F42" s="39" t="s">
        <v>18</v>
      </c>
      <c r="G42" s="40"/>
      <c r="H42" s="80">
        <v>10</v>
      </c>
      <c r="I42" s="80">
        <v>10</v>
      </c>
    </row>
    <row r="43" spans="1:9" ht="12">
      <c r="A43" s="38" t="s">
        <v>131</v>
      </c>
      <c r="B43" s="208">
        <v>759</v>
      </c>
      <c r="C43" s="39" t="s">
        <v>39</v>
      </c>
      <c r="D43" s="39" t="s">
        <v>44</v>
      </c>
      <c r="E43" s="39"/>
      <c r="F43" s="39"/>
      <c r="G43" s="39"/>
      <c r="H43" s="80">
        <f>H44+H60+H64+H56</f>
        <v>326.59999999999997</v>
      </c>
      <c r="I43" s="80">
        <f>I44+I60+I64+I56</f>
        <v>324.8</v>
      </c>
    </row>
    <row r="44" spans="1:9" ht="24">
      <c r="A44" s="38" t="s">
        <v>297</v>
      </c>
      <c r="B44" s="208">
        <v>759</v>
      </c>
      <c r="C44" s="39" t="s">
        <v>39</v>
      </c>
      <c r="D44" s="39" t="s">
        <v>44</v>
      </c>
      <c r="E44" s="45">
        <v>6180000000</v>
      </c>
      <c r="F44" s="39"/>
      <c r="G44" s="39"/>
      <c r="H44" s="80">
        <f>H45</f>
        <v>234.7</v>
      </c>
      <c r="I44" s="80">
        <f>I45</f>
        <v>234.7</v>
      </c>
    </row>
    <row r="45" spans="1:9" ht="12">
      <c r="A45" s="38" t="s">
        <v>169</v>
      </c>
      <c r="B45" s="208">
        <v>759</v>
      </c>
      <c r="C45" s="39" t="s">
        <v>39</v>
      </c>
      <c r="D45" s="39" t="s">
        <v>44</v>
      </c>
      <c r="E45" s="45">
        <v>6180090000</v>
      </c>
      <c r="F45" s="39"/>
      <c r="G45" s="39"/>
      <c r="H45" s="80">
        <f>H48+H49+H53</f>
        <v>234.7</v>
      </c>
      <c r="I45" s="80">
        <f>I48+I49+I53</f>
        <v>234.7</v>
      </c>
    </row>
    <row r="46" spans="1:9" ht="24">
      <c r="A46" s="38" t="s">
        <v>156</v>
      </c>
      <c r="B46" s="208">
        <v>759</v>
      </c>
      <c r="C46" s="39" t="s">
        <v>39</v>
      </c>
      <c r="D46" s="39" t="s">
        <v>44</v>
      </c>
      <c r="E46" s="45">
        <v>6180090010</v>
      </c>
      <c r="F46" s="39" t="s">
        <v>157</v>
      </c>
      <c r="G46" s="39"/>
      <c r="H46" s="80">
        <f>SUM(H47)</f>
        <v>213.7</v>
      </c>
      <c r="I46" s="80">
        <f>SUM(I47)</f>
        <v>213.7</v>
      </c>
    </row>
    <row r="47" spans="1:9" ht="24">
      <c r="A47" s="38" t="s">
        <v>158</v>
      </c>
      <c r="B47" s="208">
        <v>759</v>
      </c>
      <c r="C47" s="39" t="s">
        <v>39</v>
      </c>
      <c r="D47" s="39" t="s">
        <v>44</v>
      </c>
      <c r="E47" s="45">
        <v>6180090010</v>
      </c>
      <c r="F47" s="39" t="s">
        <v>159</v>
      </c>
      <c r="G47" s="39"/>
      <c r="H47" s="80">
        <f>SUM(H48)</f>
        <v>213.7</v>
      </c>
      <c r="I47" s="80">
        <f>SUM(I48)</f>
        <v>213.7</v>
      </c>
    </row>
    <row r="48" spans="1:9" ht="12">
      <c r="A48" s="38" t="s">
        <v>293</v>
      </c>
      <c r="B48" s="208">
        <v>759</v>
      </c>
      <c r="C48" s="39" t="s">
        <v>39</v>
      </c>
      <c r="D48" s="39" t="s">
        <v>44</v>
      </c>
      <c r="E48" s="45">
        <v>6180090010</v>
      </c>
      <c r="F48" s="39" t="s">
        <v>7</v>
      </c>
      <c r="G48" s="39"/>
      <c r="H48" s="80">
        <v>213.7</v>
      </c>
      <c r="I48" s="80">
        <v>213.7</v>
      </c>
    </row>
    <row r="49" spans="1:9" ht="12">
      <c r="A49" s="38" t="s">
        <v>161</v>
      </c>
      <c r="B49" s="208">
        <v>759</v>
      </c>
      <c r="C49" s="39" t="s">
        <v>39</v>
      </c>
      <c r="D49" s="39" t="s">
        <v>44</v>
      </c>
      <c r="E49" s="45">
        <v>6180090010</v>
      </c>
      <c r="F49" s="39" t="s">
        <v>83</v>
      </c>
      <c r="G49" s="39"/>
      <c r="H49" s="80">
        <f>SUM(H50)</f>
        <v>1</v>
      </c>
      <c r="I49" s="80">
        <f>SUM(I50)</f>
        <v>1</v>
      </c>
    </row>
    <row r="50" spans="1:9" ht="12">
      <c r="A50" s="38" t="s">
        <v>294</v>
      </c>
      <c r="B50" s="208">
        <v>759</v>
      </c>
      <c r="C50" s="39" t="s">
        <v>39</v>
      </c>
      <c r="D50" s="39" t="s">
        <v>44</v>
      </c>
      <c r="E50" s="45">
        <v>6180090010</v>
      </c>
      <c r="F50" s="39" t="s">
        <v>126</v>
      </c>
      <c r="G50" s="39"/>
      <c r="H50" s="80">
        <f>H51+H52</f>
        <v>1</v>
      </c>
      <c r="I50" s="80">
        <f>I51+I52</f>
        <v>1</v>
      </c>
    </row>
    <row r="51" spans="1:9" ht="12">
      <c r="A51" s="38" t="s">
        <v>125</v>
      </c>
      <c r="B51" s="208">
        <v>759</v>
      </c>
      <c r="C51" s="39" t="s">
        <v>39</v>
      </c>
      <c r="D51" s="39" t="s">
        <v>44</v>
      </c>
      <c r="E51" s="45">
        <v>6180090010</v>
      </c>
      <c r="F51" s="39" t="s">
        <v>11</v>
      </c>
      <c r="G51" s="39"/>
      <c r="H51" s="80">
        <v>0</v>
      </c>
      <c r="I51" s="80">
        <v>0</v>
      </c>
    </row>
    <row r="52" spans="1:9" ht="12">
      <c r="A52" s="38" t="s">
        <v>296</v>
      </c>
      <c r="B52" s="208">
        <v>759</v>
      </c>
      <c r="C52" s="39" t="s">
        <v>39</v>
      </c>
      <c r="D52" s="39" t="s">
        <v>44</v>
      </c>
      <c r="E52" s="45">
        <v>6180090010</v>
      </c>
      <c r="F52" s="39" t="s">
        <v>14</v>
      </c>
      <c r="G52" s="39"/>
      <c r="H52" s="80">
        <v>1</v>
      </c>
      <c r="I52" s="80">
        <v>1</v>
      </c>
    </row>
    <row r="53" spans="1:9" ht="24">
      <c r="A53" s="38" t="s">
        <v>156</v>
      </c>
      <c r="B53" s="208">
        <v>759</v>
      </c>
      <c r="C53" s="39" t="s">
        <v>39</v>
      </c>
      <c r="D53" s="39" t="s">
        <v>44</v>
      </c>
      <c r="E53" s="45">
        <v>6180090030</v>
      </c>
      <c r="F53" s="39" t="s">
        <v>157</v>
      </c>
      <c r="G53" s="39"/>
      <c r="H53" s="80">
        <f>SUM(H54)</f>
        <v>20</v>
      </c>
      <c r="I53" s="80">
        <f>SUM(I54)</f>
        <v>20</v>
      </c>
    </row>
    <row r="54" spans="1:9" ht="24">
      <c r="A54" s="38" t="s">
        <v>158</v>
      </c>
      <c r="B54" s="208">
        <v>759</v>
      </c>
      <c r="C54" s="39" t="s">
        <v>39</v>
      </c>
      <c r="D54" s="39" t="s">
        <v>44</v>
      </c>
      <c r="E54" s="45">
        <v>6180090030</v>
      </c>
      <c r="F54" s="39" t="s">
        <v>159</v>
      </c>
      <c r="G54" s="39" t="s">
        <v>160</v>
      </c>
      <c r="H54" s="80">
        <f>H55</f>
        <v>20</v>
      </c>
      <c r="I54" s="80">
        <f>I55</f>
        <v>20</v>
      </c>
    </row>
    <row r="55" spans="1:9" ht="12">
      <c r="A55" s="38" t="s">
        <v>298</v>
      </c>
      <c r="B55" s="208">
        <v>759</v>
      </c>
      <c r="C55" s="39" t="s">
        <v>39</v>
      </c>
      <c r="D55" s="39" t="s">
        <v>44</v>
      </c>
      <c r="E55" s="45">
        <v>6180090030</v>
      </c>
      <c r="F55" s="39" t="s">
        <v>7</v>
      </c>
      <c r="G55" s="39" t="s">
        <v>160</v>
      </c>
      <c r="H55" s="80">
        <v>20</v>
      </c>
      <c r="I55" s="80">
        <v>20</v>
      </c>
    </row>
    <row r="56" spans="1:9" ht="12">
      <c r="A56" s="38" t="s">
        <v>191</v>
      </c>
      <c r="B56" s="208">
        <v>759</v>
      </c>
      <c r="C56" s="39" t="s">
        <v>39</v>
      </c>
      <c r="D56" s="39" t="s">
        <v>44</v>
      </c>
      <c r="E56" s="45">
        <v>6180000401</v>
      </c>
      <c r="F56" s="39" t="s">
        <v>90</v>
      </c>
      <c r="G56" s="39"/>
      <c r="H56" s="80">
        <f>H57</f>
        <v>54.9</v>
      </c>
      <c r="I56" s="80">
        <f>I57</f>
        <v>57.1</v>
      </c>
    </row>
    <row r="57" spans="1:9" ht="12">
      <c r="A57" s="38" t="s">
        <v>192</v>
      </c>
      <c r="B57" s="208">
        <v>759</v>
      </c>
      <c r="C57" s="39" t="s">
        <v>39</v>
      </c>
      <c r="D57" s="39" t="s">
        <v>44</v>
      </c>
      <c r="E57" s="45">
        <v>6180000401</v>
      </c>
      <c r="F57" s="39" t="s">
        <v>13</v>
      </c>
      <c r="G57" s="39"/>
      <c r="H57" s="80">
        <v>54.9</v>
      </c>
      <c r="I57" s="80">
        <v>57.1</v>
      </c>
    </row>
    <row r="58" spans="1:9" ht="12">
      <c r="A58" s="38" t="s">
        <v>191</v>
      </c>
      <c r="B58" s="208">
        <v>759</v>
      </c>
      <c r="C58" s="39" t="s">
        <v>39</v>
      </c>
      <c r="D58" s="39" t="s">
        <v>44</v>
      </c>
      <c r="E58" s="45">
        <v>6180000402</v>
      </c>
      <c r="F58" s="39" t="s">
        <v>90</v>
      </c>
      <c r="G58" s="39"/>
      <c r="H58" s="80">
        <f>H59</f>
        <v>0</v>
      </c>
      <c r="I58" s="80">
        <f>I59</f>
        <v>0</v>
      </c>
    </row>
    <row r="59" spans="1:9" ht="12">
      <c r="A59" s="38" t="s">
        <v>192</v>
      </c>
      <c r="B59" s="208">
        <v>759</v>
      </c>
      <c r="C59" s="39" t="s">
        <v>39</v>
      </c>
      <c r="D59" s="39" t="s">
        <v>44</v>
      </c>
      <c r="E59" s="45">
        <v>6180000402</v>
      </c>
      <c r="F59" s="39" t="s">
        <v>13</v>
      </c>
      <c r="G59" s="39"/>
      <c r="H59" s="80">
        <v>0</v>
      </c>
      <c r="I59" s="80">
        <v>0</v>
      </c>
    </row>
    <row r="60" spans="1:9" ht="24">
      <c r="A60" s="38" t="s">
        <v>135</v>
      </c>
      <c r="B60" s="208">
        <v>759</v>
      </c>
      <c r="C60" s="39" t="s">
        <v>39</v>
      </c>
      <c r="D60" s="39" t="s">
        <v>44</v>
      </c>
      <c r="E60" s="39" t="s">
        <v>19</v>
      </c>
      <c r="F60" s="39"/>
      <c r="G60" s="39"/>
      <c r="H60" s="80">
        <f>H63</f>
        <v>33</v>
      </c>
      <c r="I60" s="80">
        <f>I63</f>
        <v>33</v>
      </c>
    </row>
    <row r="61" spans="1:9" ht="24">
      <c r="A61" s="38" t="s">
        <v>156</v>
      </c>
      <c r="B61" s="208">
        <v>759</v>
      </c>
      <c r="C61" s="39" t="s">
        <v>39</v>
      </c>
      <c r="D61" s="39" t="s">
        <v>44</v>
      </c>
      <c r="E61" s="39" t="s">
        <v>19</v>
      </c>
      <c r="F61" s="39" t="s">
        <v>157</v>
      </c>
      <c r="G61" s="39"/>
      <c r="H61" s="80">
        <f>SUM(H63)</f>
        <v>33</v>
      </c>
      <c r="I61" s="80">
        <f>SUM(I63)</f>
        <v>33</v>
      </c>
    </row>
    <row r="62" spans="1:9" ht="24">
      <c r="A62" s="38" t="s">
        <v>158</v>
      </c>
      <c r="B62" s="208">
        <v>759</v>
      </c>
      <c r="C62" s="39" t="s">
        <v>39</v>
      </c>
      <c r="D62" s="39" t="s">
        <v>44</v>
      </c>
      <c r="E62" s="39" t="s">
        <v>19</v>
      </c>
      <c r="F62" s="39" t="s">
        <v>159</v>
      </c>
      <c r="G62" s="39"/>
      <c r="H62" s="80">
        <f>SUM(H63)</f>
        <v>33</v>
      </c>
      <c r="I62" s="80">
        <f>SUM(I63)</f>
        <v>33</v>
      </c>
    </row>
    <row r="63" spans="1:9" ht="12">
      <c r="A63" s="38" t="s">
        <v>293</v>
      </c>
      <c r="B63" s="208">
        <v>759</v>
      </c>
      <c r="C63" s="39" t="s">
        <v>39</v>
      </c>
      <c r="D63" s="39" t="s">
        <v>44</v>
      </c>
      <c r="E63" s="39" t="s">
        <v>19</v>
      </c>
      <c r="F63" s="39" t="s">
        <v>7</v>
      </c>
      <c r="G63" s="39"/>
      <c r="H63" s="80">
        <v>33</v>
      </c>
      <c r="I63" s="80">
        <v>33</v>
      </c>
    </row>
    <row r="64" spans="1:9" ht="12">
      <c r="A64" s="38" t="s">
        <v>299</v>
      </c>
      <c r="B64" s="208">
        <v>759</v>
      </c>
      <c r="C64" s="39" t="s">
        <v>39</v>
      </c>
      <c r="D64" s="39" t="s">
        <v>44</v>
      </c>
      <c r="E64" s="39" t="s">
        <v>170</v>
      </c>
      <c r="F64" s="39"/>
      <c r="G64" s="39"/>
      <c r="H64" s="80">
        <f>H65+H69</f>
        <v>4</v>
      </c>
      <c r="I64" s="80">
        <f>I65+I69</f>
        <v>0</v>
      </c>
    </row>
    <row r="65" spans="1:9" ht="36">
      <c r="A65" s="250" t="s">
        <v>362</v>
      </c>
      <c r="B65" s="56"/>
      <c r="C65" s="39" t="s">
        <v>39</v>
      </c>
      <c r="D65" s="39" t="s">
        <v>44</v>
      </c>
      <c r="E65" s="39" t="s">
        <v>433</v>
      </c>
      <c r="F65" s="39"/>
      <c r="G65" s="39"/>
      <c r="H65" s="80">
        <f aca="true" t="shared" si="3" ref="H65:I67">H66</f>
        <v>2</v>
      </c>
      <c r="I65" s="80">
        <f t="shared" si="3"/>
        <v>0</v>
      </c>
    </row>
    <row r="66" spans="1:9" ht="24">
      <c r="A66" s="38" t="s">
        <v>156</v>
      </c>
      <c r="B66" s="56"/>
      <c r="C66" s="39" t="s">
        <v>39</v>
      </c>
      <c r="D66" s="39" t="s">
        <v>44</v>
      </c>
      <c r="E66" s="39" t="s">
        <v>433</v>
      </c>
      <c r="F66" s="39" t="s">
        <v>157</v>
      </c>
      <c r="G66" s="39"/>
      <c r="H66" s="80">
        <f t="shared" si="3"/>
        <v>2</v>
      </c>
      <c r="I66" s="80">
        <f t="shared" si="3"/>
        <v>0</v>
      </c>
    </row>
    <row r="67" spans="1:9" ht="24">
      <c r="A67" s="38" t="s">
        <v>158</v>
      </c>
      <c r="B67" s="56"/>
      <c r="C67" s="39" t="s">
        <v>39</v>
      </c>
      <c r="D67" s="39" t="s">
        <v>44</v>
      </c>
      <c r="E67" s="39" t="s">
        <v>433</v>
      </c>
      <c r="F67" s="39" t="s">
        <v>159</v>
      </c>
      <c r="G67" s="39" t="s">
        <v>10</v>
      </c>
      <c r="H67" s="80">
        <f t="shared" si="3"/>
        <v>2</v>
      </c>
      <c r="I67" s="80">
        <f t="shared" si="3"/>
        <v>0</v>
      </c>
    </row>
    <row r="68" spans="1:9" ht="12">
      <c r="A68" s="38" t="s">
        <v>293</v>
      </c>
      <c r="B68" s="56"/>
      <c r="C68" s="39" t="s">
        <v>39</v>
      </c>
      <c r="D68" s="39" t="s">
        <v>44</v>
      </c>
      <c r="E68" s="39" t="s">
        <v>433</v>
      </c>
      <c r="F68" s="39" t="s">
        <v>7</v>
      </c>
      <c r="G68" s="39" t="s">
        <v>10</v>
      </c>
      <c r="H68" s="80">
        <v>2</v>
      </c>
      <c r="I68" s="80">
        <v>0</v>
      </c>
    </row>
    <row r="69" spans="1:9" ht="36">
      <c r="A69" s="250" t="s">
        <v>363</v>
      </c>
      <c r="B69" s="56"/>
      <c r="C69" s="39" t="s">
        <v>39</v>
      </c>
      <c r="D69" s="39" t="s">
        <v>44</v>
      </c>
      <c r="E69" s="39" t="s">
        <v>434</v>
      </c>
      <c r="F69" s="39"/>
      <c r="G69" s="39"/>
      <c r="H69" s="80">
        <f aca="true" t="shared" si="4" ref="H69:I71">H70</f>
        <v>2</v>
      </c>
      <c r="I69" s="80">
        <f t="shared" si="4"/>
        <v>0</v>
      </c>
    </row>
    <row r="70" spans="1:9" ht="24">
      <c r="A70" s="38" t="s">
        <v>156</v>
      </c>
      <c r="B70" s="56"/>
      <c r="C70" s="39" t="s">
        <v>39</v>
      </c>
      <c r="D70" s="39" t="s">
        <v>44</v>
      </c>
      <c r="E70" s="39" t="s">
        <v>434</v>
      </c>
      <c r="F70" s="39" t="s">
        <v>157</v>
      </c>
      <c r="G70" s="39"/>
      <c r="H70" s="80">
        <f t="shared" si="4"/>
        <v>2</v>
      </c>
      <c r="I70" s="80">
        <f t="shared" si="4"/>
        <v>0</v>
      </c>
    </row>
    <row r="71" spans="1:9" ht="24">
      <c r="A71" s="38" t="s">
        <v>158</v>
      </c>
      <c r="B71" s="56"/>
      <c r="C71" s="39" t="s">
        <v>39</v>
      </c>
      <c r="D71" s="39" t="s">
        <v>44</v>
      </c>
      <c r="E71" s="39" t="s">
        <v>434</v>
      </c>
      <c r="F71" s="39" t="s">
        <v>159</v>
      </c>
      <c r="G71" s="39"/>
      <c r="H71" s="80">
        <f t="shared" si="4"/>
        <v>2</v>
      </c>
      <c r="I71" s="80">
        <f t="shared" si="4"/>
        <v>0</v>
      </c>
    </row>
    <row r="72" spans="1:9" ht="12">
      <c r="A72" s="38" t="s">
        <v>293</v>
      </c>
      <c r="B72" s="56"/>
      <c r="C72" s="39" t="s">
        <v>39</v>
      </c>
      <c r="D72" s="39" t="s">
        <v>44</v>
      </c>
      <c r="E72" s="39" t="s">
        <v>434</v>
      </c>
      <c r="F72" s="39" t="s">
        <v>7</v>
      </c>
      <c r="G72" s="39"/>
      <c r="H72" s="80">
        <v>2</v>
      </c>
      <c r="I72" s="80">
        <v>0</v>
      </c>
    </row>
    <row r="73" spans="1:9" ht="12.75">
      <c r="A73" s="160" t="s">
        <v>258</v>
      </c>
      <c r="B73" s="219">
        <v>759</v>
      </c>
      <c r="C73" s="162"/>
      <c r="D73" s="162"/>
      <c r="E73" s="163" t="s">
        <v>259</v>
      </c>
      <c r="F73" s="162"/>
      <c r="G73" s="162"/>
      <c r="H73" s="216">
        <v>224.3</v>
      </c>
      <c r="I73" s="216">
        <v>473.2</v>
      </c>
    </row>
    <row r="74" spans="1:9" ht="14.25">
      <c r="A74" s="151" t="s">
        <v>136</v>
      </c>
      <c r="B74" s="209">
        <v>759</v>
      </c>
      <c r="C74" s="153" t="s">
        <v>40</v>
      </c>
      <c r="D74" s="153" t="s">
        <v>67</v>
      </c>
      <c r="E74" s="153"/>
      <c r="F74" s="153"/>
      <c r="G74" s="153"/>
      <c r="H74" s="154">
        <f>H75</f>
        <v>388.2</v>
      </c>
      <c r="I74" s="154">
        <f>I75</f>
        <v>423.1</v>
      </c>
    </row>
    <row r="75" spans="1:9" ht="12">
      <c r="A75" s="38" t="s">
        <v>137</v>
      </c>
      <c r="B75" s="208">
        <v>759</v>
      </c>
      <c r="C75" s="39" t="s">
        <v>40</v>
      </c>
      <c r="D75" s="39" t="s">
        <v>45</v>
      </c>
      <c r="E75" s="39"/>
      <c r="F75" s="39"/>
      <c r="G75" s="39"/>
      <c r="H75" s="80">
        <f aca="true" t="shared" si="5" ref="H75:I77">SUM(H76)</f>
        <v>388.2</v>
      </c>
      <c r="I75" s="80">
        <f t="shared" si="5"/>
        <v>423.1</v>
      </c>
    </row>
    <row r="76" spans="1:9" ht="24">
      <c r="A76" s="38" t="s">
        <v>171</v>
      </c>
      <c r="B76" s="208">
        <v>759</v>
      </c>
      <c r="C76" s="39" t="s">
        <v>40</v>
      </c>
      <c r="D76" s="39" t="s">
        <v>45</v>
      </c>
      <c r="E76" s="39" t="s">
        <v>20</v>
      </c>
      <c r="F76" s="39"/>
      <c r="G76" s="39"/>
      <c r="H76" s="80">
        <f t="shared" si="5"/>
        <v>388.2</v>
      </c>
      <c r="I76" s="80">
        <f t="shared" si="5"/>
        <v>423.1</v>
      </c>
    </row>
    <row r="77" spans="1:9" ht="48">
      <c r="A77" s="38" t="s">
        <v>149</v>
      </c>
      <c r="B77" s="208">
        <v>759</v>
      </c>
      <c r="C77" s="39" t="s">
        <v>40</v>
      </c>
      <c r="D77" s="39" t="s">
        <v>45</v>
      </c>
      <c r="E77" s="39" t="s">
        <v>20</v>
      </c>
      <c r="F77" s="39" t="s">
        <v>150</v>
      </c>
      <c r="G77" s="39"/>
      <c r="H77" s="80">
        <f t="shared" si="5"/>
        <v>388.2</v>
      </c>
      <c r="I77" s="80">
        <f t="shared" si="5"/>
        <v>423.1</v>
      </c>
    </row>
    <row r="78" spans="1:9" ht="24">
      <c r="A78" s="38" t="s">
        <v>151</v>
      </c>
      <c r="B78" s="208">
        <v>759</v>
      </c>
      <c r="C78" s="39" t="s">
        <v>40</v>
      </c>
      <c r="D78" s="39" t="s">
        <v>45</v>
      </c>
      <c r="E78" s="39" t="s">
        <v>20</v>
      </c>
      <c r="F78" s="39" t="s">
        <v>152</v>
      </c>
      <c r="G78" s="39"/>
      <c r="H78" s="80">
        <f>H79+H80</f>
        <v>388.2</v>
      </c>
      <c r="I78" s="80">
        <f>I79+I80</f>
        <v>423.1</v>
      </c>
    </row>
    <row r="79" spans="1:9" ht="12">
      <c r="A79" s="38" t="s">
        <v>289</v>
      </c>
      <c r="B79" s="208">
        <v>759</v>
      </c>
      <c r="C79" s="39" t="s">
        <v>40</v>
      </c>
      <c r="D79" s="39" t="s">
        <v>45</v>
      </c>
      <c r="E79" s="39" t="s">
        <v>20</v>
      </c>
      <c r="F79" s="39" t="s">
        <v>3</v>
      </c>
      <c r="G79" s="39" t="s">
        <v>4</v>
      </c>
      <c r="H79" s="80">
        <v>298.2</v>
      </c>
      <c r="I79" s="80">
        <v>325</v>
      </c>
    </row>
    <row r="80" spans="1:9" ht="36">
      <c r="A80" s="38" t="s">
        <v>290</v>
      </c>
      <c r="B80" s="208">
        <v>759</v>
      </c>
      <c r="C80" s="39" t="s">
        <v>40</v>
      </c>
      <c r="D80" s="39" t="s">
        <v>45</v>
      </c>
      <c r="E80" s="39" t="s">
        <v>20</v>
      </c>
      <c r="F80" s="39" t="s">
        <v>5</v>
      </c>
      <c r="G80" s="39" t="s">
        <v>6</v>
      </c>
      <c r="H80" s="80">
        <v>90</v>
      </c>
      <c r="I80" s="80">
        <v>98.1</v>
      </c>
    </row>
    <row r="81" spans="1:9" ht="25.5">
      <c r="A81" s="155" t="s">
        <v>300</v>
      </c>
      <c r="B81" s="210">
        <v>759</v>
      </c>
      <c r="C81" s="157" t="s">
        <v>45</v>
      </c>
      <c r="D81" s="157" t="s">
        <v>67</v>
      </c>
      <c r="E81" s="157"/>
      <c r="F81" s="157"/>
      <c r="G81" s="157"/>
      <c r="H81" s="158">
        <f>H82+H88</f>
        <v>10</v>
      </c>
      <c r="I81" s="158">
        <f>I82+I88</f>
        <v>10</v>
      </c>
    </row>
    <row r="82" spans="1:9" ht="12">
      <c r="A82" s="38" t="s">
        <v>280</v>
      </c>
      <c r="B82" s="208">
        <v>759</v>
      </c>
      <c r="C82" s="39" t="s">
        <v>45</v>
      </c>
      <c r="D82" s="39" t="s">
        <v>46</v>
      </c>
      <c r="E82" s="39"/>
      <c r="F82" s="39"/>
      <c r="G82" s="39"/>
      <c r="H82" s="80">
        <f>H83</f>
        <v>5</v>
      </c>
      <c r="I82" s="80">
        <f>I83</f>
        <v>5</v>
      </c>
    </row>
    <row r="83" spans="1:9" ht="24">
      <c r="A83" s="38" t="s">
        <v>301</v>
      </c>
      <c r="B83" s="208">
        <v>759</v>
      </c>
      <c r="C83" s="39" t="s">
        <v>45</v>
      </c>
      <c r="D83" s="39" t="s">
        <v>46</v>
      </c>
      <c r="E83" s="39" t="s">
        <v>172</v>
      </c>
      <c r="F83" s="39"/>
      <c r="G83" s="39"/>
      <c r="H83" s="80">
        <f>H84</f>
        <v>5</v>
      </c>
      <c r="I83" s="80">
        <f>I84</f>
        <v>5</v>
      </c>
    </row>
    <row r="84" spans="1:9" ht="24">
      <c r="A84" s="38" t="s">
        <v>301</v>
      </c>
      <c r="B84" s="208">
        <v>759</v>
      </c>
      <c r="C84" s="39" t="s">
        <v>45</v>
      </c>
      <c r="D84" s="39" t="s">
        <v>46</v>
      </c>
      <c r="E84" s="39" t="s">
        <v>21</v>
      </c>
      <c r="F84" s="39"/>
      <c r="G84" s="39"/>
      <c r="H84" s="80">
        <f>SUM(H85)</f>
        <v>5</v>
      </c>
      <c r="I84" s="80">
        <f>SUM(I85)</f>
        <v>5</v>
      </c>
    </row>
    <row r="85" spans="1:9" ht="24">
      <c r="A85" s="38" t="s">
        <v>156</v>
      </c>
      <c r="B85" s="208">
        <v>759</v>
      </c>
      <c r="C85" s="39" t="s">
        <v>45</v>
      </c>
      <c r="D85" s="39" t="s">
        <v>46</v>
      </c>
      <c r="E85" s="39" t="s">
        <v>21</v>
      </c>
      <c r="F85" s="39" t="s">
        <v>157</v>
      </c>
      <c r="G85" s="39"/>
      <c r="H85" s="80">
        <f>SUM(H87)</f>
        <v>5</v>
      </c>
      <c r="I85" s="80">
        <f>SUM(I87)</f>
        <v>5</v>
      </c>
    </row>
    <row r="86" spans="1:9" s="62" customFormat="1" ht="24">
      <c r="A86" s="38" t="s">
        <v>158</v>
      </c>
      <c r="B86" s="208">
        <v>759</v>
      </c>
      <c r="C86" s="39" t="s">
        <v>45</v>
      </c>
      <c r="D86" s="39" t="s">
        <v>46</v>
      </c>
      <c r="E86" s="39" t="s">
        <v>21</v>
      </c>
      <c r="F86" s="39" t="s">
        <v>159</v>
      </c>
      <c r="G86" s="39"/>
      <c r="H86" s="80">
        <f>SUM(H87)</f>
        <v>5</v>
      </c>
      <c r="I86" s="80">
        <f>SUM(I87)</f>
        <v>5</v>
      </c>
    </row>
    <row r="87" spans="1:9" ht="12">
      <c r="A87" s="38" t="s">
        <v>293</v>
      </c>
      <c r="B87" s="208">
        <v>759</v>
      </c>
      <c r="C87" s="39" t="s">
        <v>45</v>
      </c>
      <c r="D87" s="39" t="s">
        <v>46</v>
      </c>
      <c r="E87" s="39" t="s">
        <v>21</v>
      </c>
      <c r="F87" s="39" t="s">
        <v>7</v>
      </c>
      <c r="G87" s="39"/>
      <c r="H87" s="80">
        <v>5</v>
      </c>
      <c r="I87" s="80">
        <v>5</v>
      </c>
    </row>
    <row r="88" spans="1:9" ht="36">
      <c r="A88" s="38" t="s">
        <v>303</v>
      </c>
      <c r="B88" s="208">
        <v>759</v>
      </c>
      <c r="C88" s="39" t="s">
        <v>45</v>
      </c>
      <c r="D88" s="39" t="s">
        <v>47</v>
      </c>
      <c r="E88" s="39"/>
      <c r="F88" s="39"/>
      <c r="G88" s="39"/>
      <c r="H88" s="80">
        <f aca="true" t="shared" si="6" ref="H88:I92">H89</f>
        <v>5</v>
      </c>
      <c r="I88" s="80">
        <f t="shared" si="6"/>
        <v>5</v>
      </c>
    </row>
    <row r="89" spans="1:9" ht="12">
      <c r="A89" s="38" t="s">
        <v>302</v>
      </c>
      <c r="B89" s="208">
        <v>759</v>
      </c>
      <c r="C89" s="39" t="s">
        <v>45</v>
      </c>
      <c r="D89" s="39" t="s">
        <v>47</v>
      </c>
      <c r="E89" s="39" t="s">
        <v>173</v>
      </c>
      <c r="F89" s="39"/>
      <c r="G89" s="39"/>
      <c r="H89" s="80">
        <f t="shared" si="6"/>
        <v>5</v>
      </c>
      <c r="I89" s="80">
        <f t="shared" si="6"/>
        <v>5</v>
      </c>
    </row>
    <row r="90" spans="1:9" ht="12">
      <c r="A90" s="38" t="s">
        <v>302</v>
      </c>
      <c r="B90" s="208">
        <v>759</v>
      </c>
      <c r="C90" s="39" t="s">
        <v>45</v>
      </c>
      <c r="D90" s="39" t="s">
        <v>47</v>
      </c>
      <c r="E90" s="39" t="s">
        <v>22</v>
      </c>
      <c r="F90" s="39"/>
      <c r="G90" s="39"/>
      <c r="H90" s="80">
        <f t="shared" si="6"/>
        <v>5</v>
      </c>
      <c r="I90" s="80">
        <f t="shared" si="6"/>
        <v>5</v>
      </c>
    </row>
    <row r="91" spans="1:9" ht="24">
      <c r="A91" s="38" t="s">
        <v>156</v>
      </c>
      <c r="B91" s="208">
        <v>759</v>
      </c>
      <c r="C91" s="39" t="s">
        <v>45</v>
      </c>
      <c r="D91" s="39" t="s">
        <v>47</v>
      </c>
      <c r="E91" s="39" t="s">
        <v>22</v>
      </c>
      <c r="F91" s="39" t="s">
        <v>157</v>
      </c>
      <c r="G91" s="39"/>
      <c r="H91" s="80">
        <f t="shared" si="6"/>
        <v>5</v>
      </c>
      <c r="I91" s="80">
        <f t="shared" si="6"/>
        <v>5</v>
      </c>
    </row>
    <row r="92" spans="1:9" ht="24">
      <c r="A92" s="38" t="s">
        <v>158</v>
      </c>
      <c r="B92" s="208">
        <v>759</v>
      </c>
      <c r="C92" s="39" t="s">
        <v>45</v>
      </c>
      <c r="D92" s="39" t="s">
        <v>47</v>
      </c>
      <c r="E92" s="39" t="s">
        <v>22</v>
      </c>
      <c r="F92" s="39" t="s">
        <v>159</v>
      </c>
      <c r="G92" s="39"/>
      <c r="H92" s="80">
        <f t="shared" si="6"/>
        <v>5</v>
      </c>
      <c r="I92" s="80">
        <f t="shared" si="6"/>
        <v>5</v>
      </c>
    </row>
    <row r="93" spans="1:9" ht="12">
      <c r="A93" s="38" t="s">
        <v>293</v>
      </c>
      <c r="B93" s="208">
        <v>759</v>
      </c>
      <c r="C93" s="39" t="s">
        <v>45</v>
      </c>
      <c r="D93" s="39" t="s">
        <v>47</v>
      </c>
      <c r="E93" s="39" t="s">
        <v>22</v>
      </c>
      <c r="F93" s="39" t="s">
        <v>7</v>
      </c>
      <c r="G93" s="39"/>
      <c r="H93" s="80">
        <v>5</v>
      </c>
      <c r="I93" s="80">
        <v>5</v>
      </c>
    </row>
    <row r="94" spans="1:9" ht="12">
      <c r="A94" s="144" t="s">
        <v>304</v>
      </c>
      <c r="B94" s="211">
        <v>759</v>
      </c>
      <c r="C94" s="149" t="s">
        <v>41</v>
      </c>
      <c r="D94" s="149" t="s">
        <v>67</v>
      </c>
      <c r="E94" s="149"/>
      <c r="F94" s="149"/>
      <c r="G94" s="149"/>
      <c r="H94" s="150">
        <f>H95+H106</f>
        <v>2464.9</v>
      </c>
      <c r="I94" s="150">
        <f>I95+I106</f>
        <v>2684</v>
      </c>
    </row>
    <row r="95" spans="1:9" ht="12">
      <c r="A95" s="38" t="s">
        <v>24</v>
      </c>
      <c r="B95" s="208">
        <v>759</v>
      </c>
      <c r="C95" s="39" t="s">
        <v>41</v>
      </c>
      <c r="D95" s="39" t="s">
        <v>46</v>
      </c>
      <c r="E95" s="39"/>
      <c r="F95" s="39"/>
      <c r="G95" s="39"/>
      <c r="H95" s="80">
        <f>SUM(H96)</f>
        <v>2454.9</v>
      </c>
      <c r="I95" s="80">
        <f>SUM(I96)</f>
        <v>2674</v>
      </c>
    </row>
    <row r="96" spans="1:9" ht="12">
      <c r="A96" s="38" t="s">
        <v>141</v>
      </c>
      <c r="B96" s="212">
        <v>759</v>
      </c>
      <c r="C96" s="39" t="s">
        <v>41</v>
      </c>
      <c r="D96" s="39" t="s">
        <v>46</v>
      </c>
      <c r="E96" s="39" t="s">
        <v>170</v>
      </c>
      <c r="F96" s="39"/>
      <c r="G96" s="39"/>
      <c r="H96" s="80">
        <f>SUM(H97+H102)</f>
        <v>2454.9</v>
      </c>
      <c r="I96" s="80">
        <f>SUM(I97+I102)</f>
        <v>2674</v>
      </c>
    </row>
    <row r="97" spans="1:9" ht="24">
      <c r="A97" s="38" t="s">
        <v>174</v>
      </c>
      <c r="B97" s="208">
        <v>759</v>
      </c>
      <c r="C97" s="39" t="s">
        <v>41</v>
      </c>
      <c r="D97" s="39" t="s">
        <v>46</v>
      </c>
      <c r="E97" s="39" t="s">
        <v>23</v>
      </c>
      <c r="F97" s="39"/>
      <c r="G97" s="39"/>
      <c r="H97" s="80">
        <f>H98</f>
        <v>2104.9</v>
      </c>
      <c r="I97" s="80">
        <f>I98</f>
        <v>2324</v>
      </c>
    </row>
    <row r="98" spans="1:9" ht="24">
      <c r="A98" s="38" t="s">
        <v>156</v>
      </c>
      <c r="B98" s="208">
        <v>759</v>
      </c>
      <c r="C98" s="39" t="s">
        <v>41</v>
      </c>
      <c r="D98" s="39" t="s">
        <v>46</v>
      </c>
      <c r="E98" s="39" t="s">
        <v>23</v>
      </c>
      <c r="F98" s="39" t="s">
        <v>157</v>
      </c>
      <c r="G98" s="39"/>
      <c r="H98" s="80">
        <f>H99</f>
        <v>2104.9</v>
      </c>
      <c r="I98" s="80">
        <f>I99</f>
        <v>2324</v>
      </c>
    </row>
    <row r="99" spans="1:9" ht="24">
      <c r="A99" s="38" t="s">
        <v>158</v>
      </c>
      <c r="B99" s="208">
        <v>759</v>
      </c>
      <c r="C99" s="39" t="s">
        <v>41</v>
      </c>
      <c r="D99" s="39" t="s">
        <v>46</v>
      </c>
      <c r="E99" s="39" t="s">
        <v>23</v>
      </c>
      <c r="F99" s="39" t="s">
        <v>159</v>
      </c>
      <c r="G99" s="39"/>
      <c r="H99" s="80">
        <f>H100+H101</f>
        <v>2104.9</v>
      </c>
      <c r="I99" s="80">
        <f>I100+I101</f>
        <v>2324</v>
      </c>
    </row>
    <row r="100" spans="1:9" ht="12">
      <c r="A100" s="38" t="s">
        <v>293</v>
      </c>
      <c r="B100" s="208">
        <v>759</v>
      </c>
      <c r="C100" s="39" t="s">
        <v>41</v>
      </c>
      <c r="D100" s="39" t="s">
        <v>46</v>
      </c>
      <c r="E100" s="39" t="s">
        <v>23</v>
      </c>
      <c r="F100" s="39" t="s">
        <v>7</v>
      </c>
      <c r="G100" s="39"/>
      <c r="H100" s="80">
        <v>1654.9</v>
      </c>
      <c r="I100" s="80">
        <v>1874</v>
      </c>
    </row>
    <row r="101" spans="1:9" ht="12">
      <c r="A101" s="38" t="s">
        <v>345</v>
      </c>
      <c r="B101" s="208">
        <v>759</v>
      </c>
      <c r="C101" s="39" t="s">
        <v>41</v>
      </c>
      <c r="D101" s="39" t="s">
        <v>46</v>
      </c>
      <c r="E101" s="39" t="s">
        <v>23</v>
      </c>
      <c r="F101" s="39" t="s">
        <v>346</v>
      </c>
      <c r="G101" s="39"/>
      <c r="H101" s="80">
        <v>450</v>
      </c>
      <c r="I101" s="80">
        <v>450</v>
      </c>
    </row>
    <row r="102" spans="1:9" ht="24">
      <c r="A102" s="38" t="s">
        <v>175</v>
      </c>
      <c r="B102" s="208">
        <v>759</v>
      </c>
      <c r="C102" s="39" t="s">
        <v>41</v>
      </c>
      <c r="D102" s="39" t="s">
        <v>46</v>
      </c>
      <c r="E102" s="39" t="s">
        <v>25</v>
      </c>
      <c r="F102" s="39"/>
      <c r="G102" s="39"/>
      <c r="H102" s="80">
        <f aca="true" t="shared" si="7" ref="H102:I104">H103</f>
        <v>350</v>
      </c>
      <c r="I102" s="80">
        <f t="shared" si="7"/>
        <v>350</v>
      </c>
    </row>
    <row r="103" spans="1:9" ht="24">
      <c r="A103" s="38" t="s">
        <v>156</v>
      </c>
      <c r="B103" s="208">
        <v>759</v>
      </c>
      <c r="C103" s="39" t="s">
        <v>41</v>
      </c>
      <c r="D103" s="39" t="s">
        <v>46</v>
      </c>
      <c r="E103" s="39" t="s">
        <v>25</v>
      </c>
      <c r="F103" s="39" t="s">
        <v>157</v>
      </c>
      <c r="G103" s="39"/>
      <c r="H103" s="80">
        <f t="shared" si="7"/>
        <v>350</v>
      </c>
      <c r="I103" s="80">
        <f t="shared" si="7"/>
        <v>350</v>
      </c>
    </row>
    <row r="104" spans="1:9" ht="24">
      <c r="A104" s="38" t="s">
        <v>158</v>
      </c>
      <c r="B104" s="208">
        <v>759</v>
      </c>
      <c r="C104" s="39" t="s">
        <v>41</v>
      </c>
      <c r="D104" s="39" t="s">
        <v>46</v>
      </c>
      <c r="E104" s="39" t="s">
        <v>25</v>
      </c>
      <c r="F104" s="39" t="s">
        <v>159</v>
      </c>
      <c r="G104" s="39"/>
      <c r="H104" s="80">
        <f t="shared" si="7"/>
        <v>350</v>
      </c>
      <c r="I104" s="80">
        <f t="shared" si="7"/>
        <v>350</v>
      </c>
    </row>
    <row r="105" spans="1:9" ht="12">
      <c r="A105" s="38" t="s">
        <v>293</v>
      </c>
      <c r="B105" s="208">
        <v>759</v>
      </c>
      <c r="C105" s="39" t="s">
        <v>41</v>
      </c>
      <c r="D105" s="39" t="s">
        <v>46</v>
      </c>
      <c r="E105" s="39" t="s">
        <v>25</v>
      </c>
      <c r="F105" s="39" t="s">
        <v>7</v>
      </c>
      <c r="G105" s="39"/>
      <c r="H105" s="80">
        <v>350</v>
      </c>
      <c r="I105" s="80">
        <v>350</v>
      </c>
    </row>
    <row r="106" spans="1:9" ht="12">
      <c r="A106" s="38" t="s">
        <v>139</v>
      </c>
      <c r="B106" s="119">
        <v>759</v>
      </c>
      <c r="C106" s="39" t="s">
        <v>41</v>
      </c>
      <c r="D106" s="39" t="s">
        <v>48</v>
      </c>
      <c r="E106" s="39"/>
      <c r="F106" s="39"/>
      <c r="G106" s="39"/>
      <c r="H106" s="80">
        <f>SUM(H107)</f>
        <v>10</v>
      </c>
      <c r="I106" s="80">
        <f>SUM(I107)</f>
        <v>10</v>
      </c>
    </row>
    <row r="107" spans="1:9" ht="24">
      <c r="A107" s="38" t="s">
        <v>305</v>
      </c>
      <c r="B107" s="119">
        <v>759</v>
      </c>
      <c r="C107" s="39" t="s">
        <v>41</v>
      </c>
      <c r="D107" s="39" t="s">
        <v>48</v>
      </c>
      <c r="E107" s="39" t="s">
        <v>176</v>
      </c>
      <c r="F107" s="39"/>
      <c r="G107" s="39"/>
      <c r="H107" s="80">
        <f>H108</f>
        <v>10</v>
      </c>
      <c r="I107" s="80">
        <f>I108</f>
        <v>10</v>
      </c>
    </row>
    <row r="108" spans="1:9" ht="24">
      <c r="A108" s="38" t="s">
        <v>306</v>
      </c>
      <c r="B108" s="119">
        <v>759</v>
      </c>
      <c r="C108" s="39" t="s">
        <v>41</v>
      </c>
      <c r="D108" s="39" t="s">
        <v>48</v>
      </c>
      <c r="E108" s="39" t="s">
        <v>26</v>
      </c>
      <c r="F108" s="39"/>
      <c r="G108" s="39"/>
      <c r="H108" s="80">
        <f aca="true" t="shared" si="8" ref="H108:I110">H109</f>
        <v>10</v>
      </c>
      <c r="I108" s="80">
        <f t="shared" si="8"/>
        <v>10</v>
      </c>
    </row>
    <row r="109" spans="1:9" ht="24">
      <c r="A109" s="38" t="s">
        <v>156</v>
      </c>
      <c r="B109" s="119">
        <v>759</v>
      </c>
      <c r="C109" s="39" t="s">
        <v>41</v>
      </c>
      <c r="D109" s="39" t="s">
        <v>48</v>
      </c>
      <c r="E109" s="39" t="s">
        <v>26</v>
      </c>
      <c r="F109" s="39" t="s">
        <v>157</v>
      </c>
      <c r="G109" s="39"/>
      <c r="H109" s="80">
        <f t="shared" si="8"/>
        <v>10</v>
      </c>
      <c r="I109" s="80">
        <f t="shared" si="8"/>
        <v>10</v>
      </c>
    </row>
    <row r="110" spans="1:9" ht="24">
      <c r="A110" s="38" t="s">
        <v>158</v>
      </c>
      <c r="B110" s="208">
        <v>759</v>
      </c>
      <c r="C110" s="39" t="s">
        <v>41</v>
      </c>
      <c r="D110" s="39" t="s">
        <v>48</v>
      </c>
      <c r="E110" s="39" t="s">
        <v>26</v>
      </c>
      <c r="F110" s="39" t="s">
        <v>159</v>
      </c>
      <c r="G110" s="39"/>
      <c r="H110" s="80">
        <f t="shared" si="8"/>
        <v>10</v>
      </c>
      <c r="I110" s="80">
        <f t="shared" si="8"/>
        <v>10</v>
      </c>
    </row>
    <row r="111" spans="1:9" ht="12">
      <c r="A111" s="38" t="s">
        <v>293</v>
      </c>
      <c r="B111" s="208">
        <v>759</v>
      </c>
      <c r="C111" s="39" t="s">
        <v>41</v>
      </c>
      <c r="D111" s="39" t="s">
        <v>48</v>
      </c>
      <c r="E111" s="39" t="s">
        <v>26</v>
      </c>
      <c r="F111" s="39" t="s">
        <v>7</v>
      </c>
      <c r="G111" s="39"/>
      <c r="H111" s="80">
        <v>10</v>
      </c>
      <c r="I111" s="80">
        <v>10</v>
      </c>
    </row>
    <row r="112" spans="1:9" ht="12">
      <c r="A112" s="144" t="s">
        <v>132</v>
      </c>
      <c r="B112" s="211">
        <v>759</v>
      </c>
      <c r="C112" s="149" t="s">
        <v>49</v>
      </c>
      <c r="D112" s="149" t="s">
        <v>67</v>
      </c>
      <c r="E112" s="149"/>
      <c r="F112" s="149"/>
      <c r="G112" s="149"/>
      <c r="H112" s="150">
        <f>H113+H123</f>
        <v>1217.1</v>
      </c>
      <c r="I112" s="150">
        <f>I113+I123</f>
        <v>1077.9</v>
      </c>
    </row>
    <row r="113" spans="1:9" ht="12">
      <c r="A113" s="38" t="s">
        <v>134</v>
      </c>
      <c r="B113" s="208">
        <v>759</v>
      </c>
      <c r="C113" s="39" t="s">
        <v>49</v>
      </c>
      <c r="D113" s="39" t="s">
        <v>40</v>
      </c>
      <c r="E113" s="39"/>
      <c r="F113" s="39"/>
      <c r="G113" s="39"/>
      <c r="H113" s="80">
        <f>H114</f>
        <v>448</v>
      </c>
      <c r="I113" s="80">
        <f>I114</f>
        <v>448</v>
      </c>
    </row>
    <row r="114" spans="1:9" ht="24">
      <c r="A114" s="38" t="s">
        <v>307</v>
      </c>
      <c r="B114" s="213">
        <v>759</v>
      </c>
      <c r="C114" s="39" t="s">
        <v>49</v>
      </c>
      <c r="D114" s="39" t="s">
        <v>40</v>
      </c>
      <c r="E114" s="45">
        <v>6840000000</v>
      </c>
      <c r="F114" s="39"/>
      <c r="G114" s="39"/>
      <c r="H114" s="80">
        <f>H115+H120</f>
        <v>448</v>
      </c>
      <c r="I114" s="80">
        <f>I115+I120</f>
        <v>448</v>
      </c>
    </row>
    <row r="115" spans="1:9" ht="12">
      <c r="A115" s="44" t="s">
        <v>308</v>
      </c>
      <c r="B115" s="36">
        <v>759</v>
      </c>
      <c r="C115" s="188" t="s">
        <v>49</v>
      </c>
      <c r="D115" s="188" t="s">
        <v>40</v>
      </c>
      <c r="E115" s="39" t="s">
        <v>27</v>
      </c>
      <c r="F115" s="188"/>
      <c r="G115" s="188"/>
      <c r="H115" s="81">
        <f>H116</f>
        <v>437</v>
      </c>
      <c r="I115" s="81">
        <f>I116</f>
        <v>437</v>
      </c>
    </row>
    <row r="116" spans="1:9" ht="24">
      <c r="A116" s="38" t="s">
        <v>156</v>
      </c>
      <c r="B116" s="208">
        <v>759</v>
      </c>
      <c r="C116" s="39" t="s">
        <v>49</v>
      </c>
      <c r="D116" s="39" t="s">
        <v>40</v>
      </c>
      <c r="E116" s="39" t="s">
        <v>27</v>
      </c>
      <c r="F116" s="39" t="s">
        <v>157</v>
      </c>
      <c r="G116" s="39"/>
      <c r="H116" s="80">
        <f>SUM(H117)</f>
        <v>437</v>
      </c>
      <c r="I116" s="80">
        <f>SUM(I117)</f>
        <v>437</v>
      </c>
    </row>
    <row r="117" spans="1:9" ht="24">
      <c r="A117" s="38" t="s">
        <v>158</v>
      </c>
      <c r="B117" s="208">
        <v>759</v>
      </c>
      <c r="C117" s="39" t="s">
        <v>49</v>
      </c>
      <c r="D117" s="39" t="s">
        <v>40</v>
      </c>
      <c r="E117" s="39" t="s">
        <v>27</v>
      </c>
      <c r="F117" s="39" t="s">
        <v>159</v>
      </c>
      <c r="G117" s="39"/>
      <c r="H117" s="80">
        <f>H118+H119</f>
        <v>437</v>
      </c>
      <c r="I117" s="80">
        <f>I118+I119</f>
        <v>437</v>
      </c>
    </row>
    <row r="118" spans="1:9" ht="12">
      <c r="A118" s="38" t="s">
        <v>293</v>
      </c>
      <c r="B118" s="208">
        <v>759</v>
      </c>
      <c r="C118" s="39" t="s">
        <v>49</v>
      </c>
      <c r="D118" s="39" t="s">
        <v>40</v>
      </c>
      <c r="E118" s="39" t="s">
        <v>27</v>
      </c>
      <c r="F118" s="39" t="s">
        <v>7</v>
      </c>
      <c r="G118" s="39" t="s">
        <v>8</v>
      </c>
      <c r="H118" s="80">
        <v>87</v>
      </c>
      <c r="I118" s="80">
        <v>87</v>
      </c>
    </row>
    <row r="119" spans="1:9" ht="12">
      <c r="A119" s="38" t="s">
        <v>345</v>
      </c>
      <c r="B119" s="208">
        <v>759</v>
      </c>
      <c r="C119" s="39" t="s">
        <v>49</v>
      </c>
      <c r="D119" s="39" t="s">
        <v>40</v>
      </c>
      <c r="E119" s="39" t="s">
        <v>27</v>
      </c>
      <c r="F119" s="39" t="s">
        <v>346</v>
      </c>
      <c r="G119" s="39"/>
      <c r="H119" s="80">
        <v>350</v>
      </c>
      <c r="I119" s="80">
        <v>350</v>
      </c>
    </row>
    <row r="120" spans="1:9" ht="24">
      <c r="A120" s="38" t="s">
        <v>156</v>
      </c>
      <c r="B120" s="208">
        <v>759</v>
      </c>
      <c r="C120" s="39" t="s">
        <v>49</v>
      </c>
      <c r="D120" s="39" t="s">
        <v>40</v>
      </c>
      <c r="E120" s="39" t="s">
        <v>28</v>
      </c>
      <c r="F120" s="39" t="s">
        <v>157</v>
      </c>
      <c r="G120" s="39" t="s">
        <v>10</v>
      </c>
      <c r="H120" s="80">
        <f>H121</f>
        <v>11</v>
      </c>
      <c r="I120" s="80">
        <f>I121</f>
        <v>11</v>
      </c>
    </row>
    <row r="121" spans="1:9" ht="24">
      <c r="A121" s="38" t="s">
        <v>158</v>
      </c>
      <c r="B121" s="208">
        <v>759</v>
      </c>
      <c r="C121" s="39" t="s">
        <v>49</v>
      </c>
      <c r="D121" s="39" t="s">
        <v>40</v>
      </c>
      <c r="E121" s="39" t="s">
        <v>28</v>
      </c>
      <c r="F121" s="39" t="s">
        <v>159</v>
      </c>
      <c r="G121" s="39"/>
      <c r="H121" s="80">
        <f>H122</f>
        <v>11</v>
      </c>
      <c r="I121" s="80">
        <f>I122</f>
        <v>11</v>
      </c>
    </row>
    <row r="122" spans="1:9" ht="12">
      <c r="A122" s="38" t="s">
        <v>293</v>
      </c>
      <c r="B122" s="208">
        <v>759</v>
      </c>
      <c r="C122" s="39" t="s">
        <v>49</v>
      </c>
      <c r="D122" s="39" t="s">
        <v>40</v>
      </c>
      <c r="E122" s="39" t="s">
        <v>28</v>
      </c>
      <c r="F122" s="39" t="s">
        <v>7</v>
      </c>
      <c r="G122" s="39" t="s">
        <v>9</v>
      </c>
      <c r="H122" s="80">
        <v>11</v>
      </c>
      <c r="I122" s="80">
        <v>11</v>
      </c>
    </row>
    <row r="123" spans="1:9" ht="12">
      <c r="A123" s="58" t="s">
        <v>140</v>
      </c>
      <c r="B123" s="208">
        <v>759</v>
      </c>
      <c r="C123" s="39" t="s">
        <v>49</v>
      </c>
      <c r="D123" s="39" t="s">
        <v>45</v>
      </c>
      <c r="E123" s="39"/>
      <c r="F123" s="39"/>
      <c r="G123" s="39"/>
      <c r="H123" s="80">
        <f>H124</f>
        <v>769.1</v>
      </c>
      <c r="I123" s="80">
        <f>I124</f>
        <v>629.9</v>
      </c>
    </row>
    <row r="124" spans="1:9" ht="24">
      <c r="A124" s="38" t="s">
        <v>310</v>
      </c>
      <c r="B124" s="208">
        <v>759</v>
      </c>
      <c r="C124" s="39" t="s">
        <v>49</v>
      </c>
      <c r="D124" s="39" t="s">
        <v>45</v>
      </c>
      <c r="E124" s="39" t="s">
        <v>309</v>
      </c>
      <c r="F124" s="39"/>
      <c r="G124" s="39"/>
      <c r="H124" s="80">
        <f>H125</f>
        <v>769.1</v>
      </c>
      <c r="I124" s="80">
        <f>I125</f>
        <v>629.9</v>
      </c>
    </row>
    <row r="125" spans="1:9" ht="12">
      <c r="A125" s="38" t="s">
        <v>311</v>
      </c>
      <c r="B125" s="208">
        <v>759</v>
      </c>
      <c r="C125" s="39" t="s">
        <v>49</v>
      </c>
      <c r="D125" s="39" t="s">
        <v>45</v>
      </c>
      <c r="E125" s="39" t="s">
        <v>29</v>
      </c>
      <c r="F125" s="39"/>
      <c r="G125" s="39"/>
      <c r="H125" s="80">
        <f>SUM(H126)</f>
        <v>769.1</v>
      </c>
      <c r="I125" s="80">
        <f>SUM(I126)</f>
        <v>629.9</v>
      </c>
    </row>
    <row r="126" spans="1:9" ht="24">
      <c r="A126" s="38" t="s">
        <v>156</v>
      </c>
      <c r="B126" s="208">
        <v>759</v>
      </c>
      <c r="C126" s="39" t="s">
        <v>49</v>
      </c>
      <c r="D126" s="39" t="s">
        <v>45</v>
      </c>
      <c r="E126" s="39" t="s">
        <v>29</v>
      </c>
      <c r="F126" s="39" t="s">
        <v>157</v>
      </c>
      <c r="G126" s="39"/>
      <c r="H126" s="80">
        <f>SUM(H127)</f>
        <v>769.1</v>
      </c>
      <c r="I126" s="80">
        <f>SUM(I127)</f>
        <v>629.9</v>
      </c>
    </row>
    <row r="127" spans="1:9" ht="24">
      <c r="A127" s="38" t="s">
        <v>158</v>
      </c>
      <c r="B127" s="208">
        <v>759</v>
      </c>
      <c r="C127" s="39" t="s">
        <v>49</v>
      </c>
      <c r="D127" s="39" t="s">
        <v>45</v>
      </c>
      <c r="E127" s="39" t="s">
        <v>29</v>
      </c>
      <c r="F127" s="39" t="s">
        <v>159</v>
      </c>
      <c r="G127" s="39"/>
      <c r="H127" s="80">
        <f>H128</f>
        <v>769.1</v>
      </c>
      <c r="I127" s="80">
        <f>I128</f>
        <v>629.9</v>
      </c>
    </row>
    <row r="128" spans="1:9" ht="12">
      <c r="A128" s="38" t="s">
        <v>293</v>
      </c>
      <c r="B128" s="208">
        <v>759</v>
      </c>
      <c r="C128" s="39" t="s">
        <v>49</v>
      </c>
      <c r="D128" s="39" t="s">
        <v>45</v>
      </c>
      <c r="E128" s="39" t="s">
        <v>29</v>
      </c>
      <c r="F128" s="39" t="s">
        <v>7</v>
      </c>
      <c r="G128" s="39"/>
      <c r="H128" s="80">
        <v>769.1</v>
      </c>
      <c r="I128" s="80">
        <v>629.9</v>
      </c>
    </row>
    <row r="129" spans="1:9" ht="12">
      <c r="A129" s="144" t="s">
        <v>177</v>
      </c>
      <c r="B129" s="214">
        <v>759</v>
      </c>
      <c r="C129" s="149" t="s">
        <v>50</v>
      </c>
      <c r="D129" s="149" t="s">
        <v>67</v>
      </c>
      <c r="E129" s="149"/>
      <c r="F129" s="149"/>
      <c r="G129" s="149"/>
      <c r="H129" s="150">
        <f>H131</f>
        <v>100</v>
      </c>
      <c r="I129" s="150">
        <f>I131</f>
        <v>100</v>
      </c>
    </row>
    <row r="130" spans="1:9" ht="12">
      <c r="A130" s="38" t="s">
        <v>178</v>
      </c>
      <c r="B130" s="45">
        <v>759</v>
      </c>
      <c r="C130" s="39" t="s">
        <v>50</v>
      </c>
      <c r="D130" s="39" t="s">
        <v>39</v>
      </c>
      <c r="E130" s="39"/>
      <c r="F130" s="39"/>
      <c r="G130" s="39"/>
      <c r="H130" s="80">
        <f>H131</f>
        <v>100</v>
      </c>
      <c r="I130" s="80">
        <f>I131</f>
        <v>100</v>
      </c>
    </row>
    <row r="131" spans="1:9" ht="24">
      <c r="A131" s="38" t="s">
        <v>312</v>
      </c>
      <c r="B131" s="220">
        <v>759</v>
      </c>
      <c r="C131" s="39" t="s">
        <v>50</v>
      </c>
      <c r="D131" s="39" t="s">
        <v>39</v>
      </c>
      <c r="E131" s="39" t="s">
        <v>179</v>
      </c>
      <c r="F131" s="39"/>
      <c r="G131" s="39"/>
      <c r="H131" s="80">
        <f>H132</f>
        <v>100</v>
      </c>
      <c r="I131" s="80">
        <f>I132</f>
        <v>100</v>
      </c>
    </row>
    <row r="132" spans="1:9" ht="24">
      <c r="A132" s="38" t="s">
        <v>156</v>
      </c>
      <c r="B132" s="208">
        <v>759</v>
      </c>
      <c r="C132" s="39" t="s">
        <v>50</v>
      </c>
      <c r="D132" s="39" t="s">
        <v>39</v>
      </c>
      <c r="E132" s="39" t="s">
        <v>30</v>
      </c>
      <c r="F132" s="39" t="s">
        <v>157</v>
      </c>
      <c r="G132" s="39"/>
      <c r="H132" s="80">
        <f>H134</f>
        <v>100</v>
      </c>
      <c r="I132" s="80">
        <f>I134</f>
        <v>100</v>
      </c>
    </row>
    <row r="133" spans="1:9" ht="24">
      <c r="A133" s="38" t="s">
        <v>158</v>
      </c>
      <c r="B133" s="208">
        <v>759</v>
      </c>
      <c r="C133" s="39" t="s">
        <v>50</v>
      </c>
      <c r="D133" s="39" t="s">
        <v>39</v>
      </c>
      <c r="E133" s="39" t="s">
        <v>30</v>
      </c>
      <c r="F133" s="39" t="s">
        <v>159</v>
      </c>
      <c r="G133" s="39"/>
      <c r="H133" s="80">
        <f>H134</f>
        <v>100</v>
      </c>
      <c r="I133" s="80">
        <f>I134</f>
        <v>100</v>
      </c>
    </row>
    <row r="134" spans="1:9" ht="12">
      <c r="A134" s="38" t="s">
        <v>293</v>
      </c>
      <c r="B134" s="208">
        <v>759</v>
      </c>
      <c r="C134" s="39" t="s">
        <v>50</v>
      </c>
      <c r="D134" s="39" t="s">
        <v>39</v>
      </c>
      <c r="E134" s="39" t="s">
        <v>30</v>
      </c>
      <c r="F134" s="39" t="s">
        <v>7</v>
      </c>
      <c r="G134" s="39"/>
      <c r="H134" s="80">
        <v>100</v>
      </c>
      <c r="I134" s="80">
        <v>100</v>
      </c>
    </row>
    <row r="135" spans="1:9" ht="12">
      <c r="A135" s="144" t="s">
        <v>133</v>
      </c>
      <c r="B135" s="211">
        <v>759</v>
      </c>
      <c r="C135" s="149" t="s">
        <v>47</v>
      </c>
      <c r="D135" s="149" t="s">
        <v>67</v>
      </c>
      <c r="E135" s="149"/>
      <c r="F135" s="149"/>
      <c r="G135" s="149"/>
      <c r="H135" s="150">
        <f aca="true" t="shared" si="9" ref="H135:I139">H136</f>
        <v>504.8</v>
      </c>
      <c r="I135" s="150">
        <f t="shared" si="9"/>
        <v>540.5</v>
      </c>
    </row>
    <row r="136" spans="1:9" ht="12">
      <c r="A136" s="38" t="s">
        <v>31</v>
      </c>
      <c r="B136" s="208">
        <v>759</v>
      </c>
      <c r="C136" s="39" t="s">
        <v>47</v>
      </c>
      <c r="D136" s="39" t="s">
        <v>39</v>
      </c>
      <c r="E136" s="39"/>
      <c r="F136" s="39"/>
      <c r="G136" s="39"/>
      <c r="H136" s="80">
        <f t="shared" si="9"/>
        <v>504.8</v>
      </c>
      <c r="I136" s="80">
        <f t="shared" si="9"/>
        <v>540.5</v>
      </c>
    </row>
    <row r="137" spans="1:9" ht="24">
      <c r="A137" s="38" t="s">
        <v>313</v>
      </c>
      <c r="B137" s="208">
        <v>759</v>
      </c>
      <c r="C137" s="39" t="s">
        <v>47</v>
      </c>
      <c r="D137" s="39" t="s">
        <v>39</v>
      </c>
      <c r="E137" s="39" t="s">
        <v>180</v>
      </c>
      <c r="F137" s="39"/>
      <c r="G137" s="39"/>
      <c r="H137" s="80">
        <f t="shared" si="9"/>
        <v>504.8</v>
      </c>
      <c r="I137" s="80">
        <f t="shared" si="9"/>
        <v>540.5</v>
      </c>
    </row>
    <row r="138" spans="1:9" ht="24">
      <c r="A138" s="38" t="s">
        <v>181</v>
      </c>
      <c r="B138" s="208">
        <v>759</v>
      </c>
      <c r="C138" s="39" t="s">
        <v>47</v>
      </c>
      <c r="D138" s="39" t="s">
        <v>39</v>
      </c>
      <c r="E138" s="39" t="s">
        <v>32</v>
      </c>
      <c r="F138" s="39"/>
      <c r="G138" s="39"/>
      <c r="H138" s="80">
        <f t="shared" si="9"/>
        <v>504.8</v>
      </c>
      <c r="I138" s="80">
        <f t="shared" si="9"/>
        <v>540.5</v>
      </c>
    </row>
    <row r="139" spans="1:9" ht="12">
      <c r="A139" s="38" t="s">
        <v>183</v>
      </c>
      <c r="B139" s="208">
        <v>759</v>
      </c>
      <c r="C139" s="39" t="s">
        <v>47</v>
      </c>
      <c r="D139" s="39" t="s">
        <v>39</v>
      </c>
      <c r="E139" s="39" t="s">
        <v>32</v>
      </c>
      <c r="F139" s="39" t="s">
        <v>182</v>
      </c>
      <c r="G139" s="39"/>
      <c r="H139" s="80">
        <f t="shared" si="9"/>
        <v>504.8</v>
      </c>
      <c r="I139" s="80">
        <f t="shared" si="9"/>
        <v>540.5</v>
      </c>
    </row>
    <row r="140" spans="1:9" ht="12">
      <c r="A140" s="43" t="s">
        <v>315</v>
      </c>
      <c r="B140" s="208">
        <v>759</v>
      </c>
      <c r="C140" s="39" t="s">
        <v>47</v>
      </c>
      <c r="D140" s="39" t="s">
        <v>39</v>
      </c>
      <c r="E140" s="39" t="s">
        <v>32</v>
      </c>
      <c r="F140" s="39" t="s">
        <v>314</v>
      </c>
      <c r="G140" s="39"/>
      <c r="H140" s="80">
        <v>504.8</v>
      </c>
      <c r="I140" s="80">
        <v>540.5</v>
      </c>
    </row>
    <row r="141" spans="1:9" ht="12">
      <c r="A141" s="144" t="s">
        <v>184</v>
      </c>
      <c r="B141" s="211">
        <v>759</v>
      </c>
      <c r="C141" s="149" t="s">
        <v>43</v>
      </c>
      <c r="D141" s="149" t="s">
        <v>67</v>
      </c>
      <c r="E141" s="149"/>
      <c r="F141" s="149"/>
      <c r="G141" s="149"/>
      <c r="H141" s="150">
        <f aca="true" t="shared" si="10" ref="H141:I145">SUM(H142)</f>
        <v>225</v>
      </c>
      <c r="I141" s="150">
        <f t="shared" si="10"/>
        <v>225</v>
      </c>
    </row>
    <row r="142" spans="1:9" ht="12">
      <c r="A142" s="38" t="s">
        <v>33</v>
      </c>
      <c r="B142" s="208">
        <v>759</v>
      </c>
      <c r="C142" s="39" t="s">
        <v>43</v>
      </c>
      <c r="D142" s="39" t="s">
        <v>40</v>
      </c>
      <c r="E142" s="39"/>
      <c r="F142" s="39"/>
      <c r="G142" s="39"/>
      <c r="H142" s="80">
        <f t="shared" si="10"/>
        <v>225</v>
      </c>
      <c r="I142" s="80">
        <f t="shared" si="10"/>
        <v>225</v>
      </c>
    </row>
    <row r="143" spans="1:9" ht="24">
      <c r="A143" s="38" t="s">
        <v>316</v>
      </c>
      <c r="B143" s="208">
        <v>759</v>
      </c>
      <c r="C143" s="39" t="s">
        <v>43</v>
      </c>
      <c r="D143" s="39" t="s">
        <v>40</v>
      </c>
      <c r="E143" s="39" t="s">
        <v>185</v>
      </c>
      <c r="F143" s="39"/>
      <c r="G143" s="39"/>
      <c r="H143" s="80">
        <f t="shared" si="10"/>
        <v>225</v>
      </c>
      <c r="I143" s="80">
        <f t="shared" si="10"/>
        <v>225</v>
      </c>
    </row>
    <row r="144" spans="1:9" ht="12">
      <c r="A144" s="38" t="s">
        <v>317</v>
      </c>
      <c r="B144" s="208">
        <v>759</v>
      </c>
      <c r="C144" s="39" t="s">
        <v>43</v>
      </c>
      <c r="D144" s="39" t="s">
        <v>40</v>
      </c>
      <c r="E144" s="39" t="s">
        <v>34</v>
      </c>
      <c r="F144" s="39"/>
      <c r="G144" s="39"/>
      <c r="H144" s="80">
        <f t="shared" si="10"/>
        <v>225</v>
      </c>
      <c r="I144" s="80">
        <f t="shared" si="10"/>
        <v>225</v>
      </c>
    </row>
    <row r="145" spans="1:9" ht="24">
      <c r="A145" s="38" t="s">
        <v>156</v>
      </c>
      <c r="B145" s="208">
        <v>759</v>
      </c>
      <c r="C145" s="39" t="s">
        <v>43</v>
      </c>
      <c r="D145" s="39" t="s">
        <v>40</v>
      </c>
      <c r="E145" s="39" t="s">
        <v>34</v>
      </c>
      <c r="F145" s="39" t="s">
        <v>157</v>
      </c>
      <c r="G145" s="39"/>
      <c r="H145" s="80">
        <f t="shared" si="10"/>
        <v>225</v>
      </c>
      <c r="I145" s="80">
        <f t="shared" si="10"/>
        <v>225</v>
      </c>
    </row>
    <row r="146" spans="1:9" ht="24">
      <c r="A146" s="38" t="s">
        <v>158</v>
      </c>
      <c r="B146" s="208">
        <v>759</v>
      </c>
      <c r="C146" s="39" t="s">
        <v>43</v>
      </c>
      <c r="D146" s="39" t="s">
        <v>40</v>
      </c>
      <c r="E146" s="39" t="s">
        <v>34</v>
      </c>
      <c r="F146" s="39" t="s">
        <v>159</v>
      </c>
      <c r="G146" s="39"/>
      <c r="H146" s="80">
        <f>H147</f>
        <v>225</v>
      </c>
      <c r="I146" s="80">
        <f>I147</f>
        <v>225</v>
      </c>
    </row>
    <row r="147" spans="1:9" ht="11.25" customHeight="1">
      <c r="A147" s="38" t="s">
        <v>293</v>
      </c>
      <c r="B147" s="215">
        <v>759</v>
      </c>
      <c r="C147" s="39" t="s">
        <v>43</v>
      </c>
      <c r="D147" s="39" t="s">
        <v>40</v>
      </c>
      <c r="E147" s="39" t="s">
        <v>34</v>
      </c>
      <c r="F147" s="39" t="s">
        <v>7</v>
      </c>
      <c r="G147" s="39" t="s">
        <v>10</v>
      </c>
      <c r="H147" s="80">
        <v>225</v>
      </c>
      <c r="I147" s="80">
        <v>225</v>
      </c>
    </row>
    <row r="148" spans="1:9" ht="25.5" customHeight="1">
      <c r="A148" s="144" t="s">
        <v>318</v>
      </c>
      <c r="B148" s="211">
        <v>759</v>
      </c>
      <c r="C148" s="149" t="s">
        <v>44</v>
      </c>
      <c r="D148" s="149" t="s">
        <v>67</v>
      </c>
      <c r="E148" s="149"/>
      <c r="F148" s="149"/>
      <c r="G148" s="149"/>
      <c r="H148" s="150">
        <f aca="true" t="shared" si="11" ref="H148:I151">H149</f>
        <v>0</v>
      </c>
      <c r="I148" s="150">
        <f t="shared" si="11"/>
        <v>0</v>
      </c>
    </row>
    <row r="149" spans="1:10" ht="24">
      <c r="A149" s="38" t="s">
        <v>36</v>
      </c>
      <c r="B149" s="208">
        <v>759</v>
      </c>
      <c r="C149" s="39" t="s">
        <v>44</v>
      </c>
      <c r="D149" s="39" t="s">
        <v>39</v>
      </c>
      <c r="E149" s="45">
        <v>7100000000</v>
      </c>
      <c r="F149" s="39"/>
      <c r="G149" s="39"/>
      <c r="H149" s="80">
        <f t="shared" si="11"/>
        <v>0</v>
      </c>
      <c r="I149" s="80">
        <f t="shared" si="11"/>
        <v>0</v>
      </c>
      <c r="J149" s="47"/>
    </row>
    <row r="150" spans="1:9" ht="24">
      <c r="A150" s="38" t="s">
        <v>319</v>
      </c>
      <c r="B150" s="208">
        <v>759</v>
      </c>
      <c r="C150" s="39" t="s">
        <v>44</v>
      </c>
      <c r="D150" s="39" t="s">
        <v>39</v>
      </c>
      <c r="E150" s="45">
        <v>7110020010</v>
      </c>
      <c r="F150" s="39"/>
      <c r="G150" s="39"/>
      <c r="H150" s="80">
        <f t="shared" si="11"/>
        <v>0</v>
      </c>
      <c r="I150" s="80">
        <f t="shared" si="11"/>
        <v>0</v>
      </c>
    </row>
    <row r="151" spans="1:9" ht="12">
      <c r="A151" s="38" t="s">
        <v>186</v>
      </c>
      <c r="B151" s="208">
        <v>759</v>
      </c>
      <c r="C151" s="39" t="s">
        <v>44</v>
      </c>
      <c r="D151" s="39" t="s">
        <v>39</v>
      </c>
      <c r="E151" s="45">
        <v>7110020010</v>
      </c>
      <c r="F151" s="39" t="s">
        <v>73</v>
      </c>
      <c r="G151" s="39"/>
      <c r="H151" s="80">
        <f t="shared" si="11"/>
        <v>0</v>
      </c>
      <c r="I151" s="80">
        <f t="shared" si="11"/>
        <v>0</v>
      </c>
    </row>
    <row r="152" spans="1:9" ht="15.75" customHeight="1">
      <c r="A152" s="38" t="s">
        <v>320</v>
      </c>
      <c r="B152" s="208">
        <v>759</v>
      </c>
      <c r="C152" s="39" t="s">
        <v>44</v>
      </c>
      <c r="D152" s="39" t="s">
        <v>39</v>
      </c>
      <c r="E152" s="45">
        <v>7110020010</v>
      </c>
      <c r="F152" s="39" t="s">
        <v>35</v>
      </c>
      <c r="G152" s="39"/>
      <c r="H152" s="80">
        <v>0</v>
      </c>
      <c r="I152" s="80">
        <v>0</v>
      </c>
    </row>
    <row r="153" spans="1:9" ht="12">
      <c r="A153" s="144" t="s">
        <v>51</v>
      </c>
      <c r="B153" s="211"/>
      <c r="C153" s="149"/>
      <c r="D153" s="149"/>
      <c r="E153" s="149"/>
      <c r="F153" s="149"/>
      <c r="G153" s="149"/>
      <c r="H153" s="150">
        <f>H10+H74+H81+H94+H112+H135+H129+H141+H148+H73</f>
        <v>10253.199999999999</v>
      </c>
      <c r="I153" s="150">
        <f>I10+I74+I81+I94+I112+I135+I129+I141+I148+I73</f>
        <v>10830.4</v>
      </c>
    </row>
    <row r="154" spans="1:8" ht="12">
      <c r="A154" s="31"/>
      <c r="B154" s="36"/>
      <c r="C154" s="31"/>
      <c r="D154" s="31"/>
      <c r="E154" s="31"/>
      <c r="F154" s="31"/>
      <c r="G154" s="31"/>
      <c r="H154" s="31"/>
    </row>
    <row r="155" spans="1:8" ht="12">
      <c r="A155" s="31"/>
      <c r="B155" s="36"/>
      <c r="C155" s="31"/>
      <c r="D155" s="31"/>
      <c r="E155" s="31"/>
      <c r="F155" s="31"/>
      <c r="G155" s="31"/>
      <c r="H155" s="31"/>
    </row>
    <row r="156" spans="1:8" ht="12">
      <c r="A156" s="31"/>
      <c r="B156" s="36"/>
      <c r="C156" s="31"/>
      <c r="D156" s="31"/>
      <c r="E156" s="31"/>
      <c r="F156" s="31"/>
      <c r="G156" s="31"/>
      <c r="H156" s="31"/>
    </row>
    <row r="157" spans="1:8" ht="12">
      <c r="A157" s="31" t="s">
        <v>437</v>
      </c>
      <c r="B157" s="36"/>
      <c r="C157" s="31"/>
      <c r="D157" s="31"/>
      <c r="E157" s="31"/>
      <c r="F157" s="31"/>
      <c r="G157" s="31"/>
      <c r="H157" s="31"/>
    </row>
    <row r="158" spans="1:8" ht="12">
      <c r="A158" s="31"/>
      <c r="B158" s="36"/>
      <c r="C158" s="31"/>
      <c r="D158" s="31"/>
      <c r="E158" s="31"/>
      <c r="F158" s="31"/>
      <c r="G158" s="31"/>
      <c r="H158" s="31"/>
    </row>
    <row r="159" spans="1:8" ht="12">
      <c r="A159" s="31"/>
      <c r="B159" s="36"/>
      <c r="C159" s="31"/>
      <c r="D159" s="31"/>
      <c r="E159" s="31"/>
      <c r="F159" s="31"/>
      <c r="G159" s="31"/>
      <c r="H159" s="31"/>
    </row>
    <row r="160" spans="1:8" ht="12">
      <c r="A160" s="31"/>
      <c r="B160" s="36"/>
      <c r="C160" s="31"/>
      <c r="D160" s="31"/>
      <c r="E160" s="31"/>
      <c r="F160" s="31"/>
      <c r="G160" s="31"/>
      <c r="H160" s="31"/>
    </row>
    <row r="161" spans="1:8" ht="12">
      <c r="A161" s="31"/>
      <c r="B161" s="36"/>
      <c r="C161" s="31"/>
      <c r="D161" s="31"/>
      <c r="E161" s="31"/>
      <c r="F161" s="31"/>
      <c r="G161" s="31"/>
      <c r="H161" s="31"/>
    </row>
    <row r="162" spans="1:8" ht="12">
      <c r="A162" s="31"/>
      <c r="B162" s="36"/>
      <c r="C162" s="31"/>
      <c r="D162" s="31"/>
      <c r="E162" s="31"/>
      <c r="F162" s="31"/>
      <c r="G162" s="31"/>
      <c r="H162" s="31"/>
    </row>
    <row r="163" spans="1:8" ht="12">
      <c r="A163" s="31"/>
      <c r="B163" s="36"/>
      <c r="C163" s="31"/>
      <c r="D163" s="31"/>
      <c r="E163" s="31"/>
      <c r="F163" s="31"/>
      <c r="G163" s="31"/>
      <c r="H163" s="31"/>
    </row>
    <row r="164" spans="1:8" ht="12">
      <c r="A164" s="31"/>
      <c r="B164" s="36"/>
      <c r="C164" s="31"/>
      <c r="D164" s="31"/>
      <c r="E164" s="31"/>
      <c r="F164" s="31"/>
      <c r="G164" s="31"/>
      <c r="H164" s="31"/>
    </row>
    <row r="165" spans="1:8" ht="12">
      <c r="A165" s="31"/>
      <c r="B165" s="36"/>
      <c r="C165" s="31"/>
      <c r="D165" s="31"/>
      <c r="E165" s="31"/>
      <c r="F165" s="31"/>
      <c r="G165" s="31"/>
      <c r="H165" s="31"/>
    </row>
    <row r="166" spans="1:8" ht="12">
      <c r="A166" s="31"/>
      <c r="B166" s="36"/>
      <c r="C166" s="31"/>
      <c r="D166" s="31"/>
      <c r="E166" s="31"/>
      <c r="F166" s="31"/>
      <c r="G166" s="31"/>
      <c r="H166" s="31"/>
    </row>
    <row r="167" spans="1:8" ht="12">
      <c r="A167" s="31"/>
      <c r="B167" s="36"/>
      <c r="C167" s="31"/>
      <c r="D167" s="31"/>
      <c r="E167" s="31"/>
      <c r="F167" s="31"/>
      <c r="G167" s="31"/>
      <c r="H167" s="31"/>
    </row>
    <row r="168" spans="1:8" ht="12">
      <c r="A168" s="31"/>
      <c r="B168" s="36"/>
      <c r="C168" s="31"/>
      <c r="D168" s="31"/>
      <c r="E168" s="31"/>
      <c r="F168" s="31"/>
      <c r="G168" s="31"/>
      <c r="H168" s="31"/>
    </row>
    <row r="169" spans="1:8" ht="12">
      <c r="A169" s="31"/>
      <c r="B169" s="36"/>
      <c r="C169" s="31"/>
      <c r="D169" s="31"/>
      <c r="E169" s="31"/>
      <c r="F169" s="31"/>
      <c r="G169" s="31"/>
      <c r="H169" s="31"/>
    </row>
    <row r="170" spans="1:8" ht="12">
      <c r="A170" s="31"/>
      <c r="B170" s="36"/>
      <c r="C170" s="31"/>
      <c r="D170" s="31"/>
      <c r="E170" s="31"/>
      <c r="F170" s="31"/>
      <c r="G170" s="31"/>
      <c r="H170" s="31"/>
    </row>
    <row r="171" spans="1:8" ht="12">
      <c r="A171" s="31"/>
      <c r="B171" s="36"/>
      <c r="C171" s="31"/>
      <c r="D171" s="31"/>
      <c r="E171" s="31"/>
      <c r="F171" s="31"/>
      <c r="G171" s="31"/>
      <c r="H171" s="31"/>
    </row>
    <row r="172" spans="1:2" s="30" customFormat="1" ht="12">
      <c r="A172" s="31"/>
      <c r="B172" s="36"/>
    </row>
    <row r="173" spans="1:8" ht="12">
      <c r="A173" s="31"/>
      <c r="B173" s="36"/>
      <c r="C173" s="31"/>
      <c r="D173" s="31"/>
      <c r="E173" s="31"/>
      <c r="F173" s="31"/>
      <c r="G173" s="31"/>
      <c r="H173" s="31"/>
    </row>
  </sheetData>
  <sheetProtection/>
  <mergeCells count="12">
    <mergeCell ref="A2:I2"/>
    <mergeCell ref="A3:I3"/>
    <mergeCell ref="A4:I4"/>
    <mergeCell ref="A5:I5"/>
    <mergeCell ref="A7:I7"/>
    <mergeCell ref="A8:A9"/>
    <mergeCell ref="B8:B9"/>
    <mergeCell ref="C8:C9"/>
    <mergeCell ref="D8:D9"/>
    <mergeCell ref="E8:E9"/>
    <mergeCell ref="F8:F9"/>
    <mergeCell ref="G8:G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9"/>
  <sheetViews>
    <sheetView tabSelected="1" zoomScale="60" zoomScaleNormal="60" zoomScalePageLayoutView="0" workbookViewId="0" topLeftCell="A1">
      <selection activeCell="I15" sqref="I15"/>
    </sheetView>
  </sheetViews>
  <sheetFormatPr defaultColWidth="9.140625" defaultRowHeight="15"/>
  <cols>
    <col min="1" max="1" width="9.140625" style="165" customWidth="1"/>
    <col min="2" max="2" width="23.28125" style="165" customWidth="1"/>
    <col min="3" max="3" width="30.28125" style="165" customWidth="1"/>
    <col min="4" max="4" width="67.00390625" style="165" customWidth="1"/>
    <col min="5" max="5" width="8.7109375" style="165" customWidth="1"/>
    <col min="6" max="6" width="19.28125" style="165" customWidth="1"/>
    <col min="7" max="16384" width="9.140625" style="165" customWidth="1"/>
  </cols>
  <sheetData>
    <row r="1" ht="25.5" customHeight="1">
      <c r="F1" s="166"/>
    </row>
    <row r="2" spans="4:6" s="167" customFormat="1" ht="27" customHeight="1">
      <c r="D2" s="315" t="s">
        <v>251</v>
      </c>
      <c r="E2" s="315"/>
      <c r="F2" s="315"/>
    </row>
    <row r="3" spans="4:6" s="167" customFormat="1" ht="18" customHeight="1">
      <c r="D3" s="315" t="s">
        <v>143</v>
      </c>
      <c r="E3" s="315"/>
      <c r="F3" s="315"/>
    </row>
    <row r="4" spans="4:6" s="167" customFormat="1" ht="15" customHeight="1">
      <c r="D4" s="315" t="s">
        <v>193</v>
      </c>
      <c r="E4" s="315"/>
      <c r="F4" s="315"/>
    </row>
    <row r="5" spans="4:6" s="167" customFormat="1" ht="18.75">
      <c r="D5" s="315" t="s">
        <v>436</v>
      </c>
      <c r="E5" s="315"/>
      <c r="F5" s="315"/>
    </row>
    <row r="6" spans="2:6" ht="15.75" customHeight="1">
      <c r="B6" s="168"/>
      <c r="D6" s="169"/>
      <c r="E6" s="169"/>
      <c r="F6" s="169"/>
    </row>
    <row r="7" spans="2:6" ht="36.75" customHeight="1">
      <c r="B7" s="316" t="s">
        <v>360</v>
      </c>
      <c r="C7" s="316"/>
      <c r="D7" s="316"/>
      <c r="E7" s="316"/>
      <c r="F7" s="316"/>
    </row>
    <row r="8" ht="21" customHeight="1">
      <c r="F8" s="67" t="s">
        <v>323</v>
      </c>
    </row>
    <row r="9" spans="1:6" ht="15">
      <c r="A9" s="317" t="s">
        <v>324</v>
      </c>
      <c r="B9" s="253" t="s">
        <v>325</v>
      </c>
      <c r="C9" s="253" t="s">
        <v>326</v>
      </c>
      <c r="D9" s="253" t="s">
        <v>327</v>
      </c>
      <c r="E9" s="253" t="s">
        <v>0</v>
      </c>
      <c r="F9" s="253" t="s">
        <v>278</v>
      </c>
    </row>
    <row r="10" spans="1:6" ht="15">
      <c r="A10" s="318"/>
      <c r="B10" s="253"/>
      <c r="C10" s="253"/>
      <c r="D10" s="253"/>
      <c r="E10" s="253"/>
      <c r="F10" s="253"/>
    </row>
    <row r="11" spans="1:6" ht="15">
      <c r="A11" s="318"/>
      <c r="B11" s="253"/>
      <c r="C11" s="253"/>
      <c r="D11" s="253"/>
      <c r="E11" s="253"/>
      <c r="F11" s="253"/>
    </row>
    <row r="12" spans="1:6" ht="15">
      <c r="A12" s="318"/>
      <c r="B12" s="253"/>
      <c r="C12" s="253"/>
      <c r="D12" s="253"/>
      <c r="E12" s="253"/>
      <c r="F12" s="253" t="s">
        <v>435</v>
      </c>
    </row>
    <row r="13" spans="1:6" ht="56.25" customHeight="1">
      <c r="A13" s="319"/>
      <c r="B13" s="253"/>
      <c r="C13" s="253"/>
      <c r="D13" s="253"/>
      <c r="E13" s="253"/>
      <c r="F13" s="253"/>
    </row>
    <row r="14" spans="1:6" ht="86.25" customHeight="1">
      <c r="A14" s="189" t="s">
        <v>64</v>
      </c>
      <c r="B14" s="187">
        <v>6810010030</v>
      </c>
      <c r="C14" s="222" t="s">
        <v>328</v>
      </c>
      <c r="D14" s="222" t="s">
        <v>343</v>
      </c>
      <c r="E14" s="222">
        <v>759</v>
      </c>
      <c r="F14" s="100">
        <v>0</v>
      </c>
    </row>
    <row r="15" spans="1:6" ht="81.75" customHeight="1">
      <c r="A15" s="189" t="s">
        <v>79</v>
      </c>
      <c r="B15" s="187">
        <v>6810010050</v>
      </c>
      <c r="C15" s="222" t="s">
        <v>328</v>
      </c>
      <c r="D15" s="222" t="s">
        <v>362</v>
      </c>
      <c r="E15" s="222">
        <v>759</v>
      </c>
      <c r="F15" s="100">
        <v>2</v>
      </c>
    </row>
    <row r="16" spans="1:6" ht="90.75" customHeight="1">
      <c r="A16" s="189" t="s">
        <v>329</v>
      </c>
      <c r="B16" s="187">
        <v>6810010060</v>
      </c>
      <c r="C16" s="222" t="s">
        <v>328</v>
      </c>
      <c r="D16" s="222" t="s">
        <v>363</v>
      </c>
      <c r="E16" s="222">
        <v>759</v>
      </c>
      <c r="F16" s="100">
        <v>2</v>
      </c>
    </row>
    <row r="17" spans="1:6" ht="82.5" customHeight="1">
      <c r="A17" s="170" t="s">
        <v>114</v>
      </c>
      <c r="B17" s="187">
        <v>6810010070</v>
      </c>
      <c r="C17" s="222" t="s">
        <v>328</v>
      </c>
      <c r="D17" s="222" t="s">
        <v>344</v>
      </c>
      <c r="E17" s="222">
        <v>759</v>
      </c>
      <c r="F17" s="100">
        <v>0</v>
      </c>
    </row>
    <row r="18" spans="1:6" ht="86.25" customHeight="1">
      <c r="A18" s="170" t="s">
        <v>342</v>
      </c>
      <c r="B18" s="187">
        <v>6440090090</v>
      </c>
      <c r="C18" s="222" t="s">
        <v>328</v>
      </c>
      <c r="D18" s="222" t="s">
        <v>339</v>
      </c>
      <c r="E18" s="222">
        <v>759</v>
      </c>
      <c r="F18" s="100">
        <v>0</v>
      </c>
    </row>
    <row r="19" spans="1:6" ht="27" customHeight="1">
      <c r="A19" s="171"/>
      <c r="B19" s="118" t="s">
        <v>330</v>
      </c>
      <c r="C19" s="118"/>
      <c r="D19" s="118"/>
      <c r="E19" s="117"/>
      <c r="F19" s="100">
        <f>SUM(F14:F18)</f>
        <v>4</v>
      </c>
    </row>
  </sheetData>
  <sheetProtection/>
  <mergeCells count="12">
    <mergeCell ref="A9:A13"/>
    <mergeCell ref="B9:B13"/>
    <mergeCell ref="C9:C13"/>
    <mergeCell ref="D9:D13"/>
    <mergeCell ref="E9:E13"/>
    <mergeCell ref="F9:F11"/>
    <mergeCell ref="F12:F13"/>
    <mergeCell ref="D2:F2"/>
    <mergeCell ref="D3:F3"/>
    <mergeCell ref="D4:F4"/>
    <mergeCell ref="D5:F5"/>
    <mergeCell ref="B7:F7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6"/>
  <sheetViews>
    <sheetView zoomScale="80" zoomScaleNormal="80" zoomScalePageLayoutView="0" workbookViewId="0" topLeftCell="A1">
      <selection activeCell="I15" sqref="I15"/>
    </sheetView>
  </sheetViews>
  <sheetFormatPr defaultColWidth="9.140625" defaultRowHeight="15"/>
  <cols>
    <col min="1" max="1" width="9.140625" style="165" customWidth="1"/>
    <col min="2" max="2" width="23.28125" style="165" customWidth="1"/>
    <col min="3" max="3" width="30.28125" style="165" customWidth="1"/>
    <col min="4" max="4" width="67.00390625" style="165" customWidth="1"/>
    <col min="5" max="5" width="8.7109375" style="165" customWidth="1"/>
    <col min="6" max="6" width="19.28125" style="165" customWidth="1"/>
    <col min="7" max="7" width="19.00390625" style="165" customWidth="1"/>
    <col min="8" max="16384" width="9.140625" style="165" customWidth="1"/>
  </cols>
  <sheetData>
    <row r="1" ht="25.5" customHeight="1">
      <c r="F1" s="166"/>
    </row>
    <row r="2" spans="4:7" s="167" customFormat="1" ht="27" customHeight="1">
      <c r="D2" s="315" t="s">
        <v>322</v>
      </c>
      <c r="E2" s="315"/>
      <c r="F2" s="315"/>
      <c r="G2" s="315"/>
    </row>
    <row r="3" spans="4:7" s="167" customFormat="1" ht="18" customHeight="1">
      <c r="D3" s="315" t="s">
        <v>143</v>
      </c>
      <c r="E3" s="315"/>
      <c r="F3" s="315"/>
      <c r="G3" s="315"/>
    </row>
    <row r="4" spans="4:7" s="167" customFormat="1" ht="15" customHeight="1">
      <c r="D4" s="315" t="s">
        <v>193</v>
      </c>
      <c r="E4" s="315"/>
      <c r="F4" s="315"/>
      <c r="G4" s="315"/>
    </row>
    <row r="5" spans="4:7" s="167" customFormat="1" ht="18.75">
      <c r="D5" s="315" t="s">
        <v>436</v>
      </c>
      <c r="E5" s="315"/>
      <c r="F5" s="315"/>
      <c r="G5" s="315"/>
    </row>
    <row r="6" spans="2:6" ht="15.75" customHeight="1">
      <c r="B6" s="168"/>
      <c r="D6" s="169"/>
      <c r="E6" s="169"/>
      <c r="F6" s="169"/>
    </row>
    <row r="7" spans="2:7" ht="42.75" customHeight="1">
      <c r="B7" s="316" t="s">
        <v>361</v>
      </c>
      <c r="C7" s="316"/>
      <c r="D7" s="316"/>
      <c r="E7" s="316"/>
      <c r="F7" s="316"/>
      <c r="G7" s="316"/>
    </row>
    <row r="8" ht="21" customHeight="1">
      <c r="F8" s="67" t="s">
        <v>323</v>
      </c>
    </row>
    <row r="9" spans="1:7" ht="15">
      <c r="A9" s="317" t="s">
        <v>324</v>
      </c>
      <c r="B9" s="253" t="s">
        <v>325</v>
      </c>
      <c r="C9" s="253" t="s">
        <v>326</v>
      </c>
      <c r="D9" s="253" t="s">
        <v>327</v>
      </c>
      <c r="E9" s="253" t="s">
        <v>0</v>
      </c>
      <c r="F9" s="253" t="s">
        <v>278</v>
      </c>
      <c r="G9" s="253" t="s">
        <v>278</v>
      </c>
    </row>
    <row r="10" spans="1:7" ht="15">
      <c r="A10" s="318"/>
      <c r="B10" s="253"/>
      <c r="C10" s="253"/>
      <c r="D10" s="253"/>
      <c r="E10" s="253"/>
      <c r="F10" s="253"/>
      <c r="G10" s="253"/>
    </row>
    <row r="11" spans="1:7" ht="15">
      <c r="A11" s="318"/>
      <c r="B11" s="253"/>
      <c r="C11" s="253"/>
      <c r="D11" s="253"/>
      <c r="E11" s="253"/>
      <c r="F11" s="253"/>
      <c r="G11" s="253"/>
    </row>
    <row r="12" spans="1:7" ht="15">
      <c r="A12" s="318"/>
      <c r="B12" s="253"/>
      <c r="C12" s="253"/>
      <c r="D12" s="253"/>
      <c r="E12" s="253"/>
      <c r="F12" s="253" t="s">
        <v>358</v>
      </c>
      <c r="G12" s="253" t="s">
        <v>364</v>
      </c>
    </row>
    <row r="13" spans="1:7" ht="56.25" customHeight="1">
      <c r="A13" s="319"/>
      <c r="B13" s="253"/>
      <c r="C13" s="253"/>
      <c r="D13" s="253"/>
      <c r="E13" s="253"/>
      <c r="F13" s="253"/>
      <c r="G13" s="253"/>
    </row>
    <row r="14" spans="1:7" ht="78.75">
      <c r="A14" s="189" t="s">
        <v>64</v>
      </c>
      <c r="B14" s="187">
        <v>6810010050</v>
      </c>
      <c r="C14" s="222" t="s">
        <v>328</v>
      </c>
      <c r="D14" s="222" t="s">
        <v>362</v>
      </c>
      <c r="E14" s="222">
        <v>759</v>
      </c>
      <c r="F14" s="100">
        <v>2</v>
      </c>
      <c r="G14" s="100">
        <v>0</v>
      </c>
    </row>
    <row r="15" spans="1:7" ht="78.75">
      <c r="A15" s="189" t="s">
        <v>79</v>
      </c>
      <c r="B15" s="187">
        <v>6810010060</v>
      </c>
      <c r="C15" s="222" t="s">
        <v>328</v>
      </c>
      <c r="D15" s="222" t="s">
        <v>363</v>
      </c>
      <c r="E15" s="222">
        <v>759</v>
      </c>
      <c r="F15" s="100">
        <v>2</v>
      </c>
      <c r="G15" s="100">
        <v>0</v>
      </c>
    </row>
    <row r="16" spans="1:7" ht="31.5" customHeight="1">
      <c r="A16" s="171"/>
      <c r="B16" s="186" t="s">
        <v>330</v>
      </c>
      <c r="C16" s="186"/>
      <c r="D16" s="186"/>
      <c r="E16" s="185"/>
      <c r="F16" s="100">
        <f>SUM(F14:F15)</f>
        <v>4</v>
      </c>
      <c r="G16" s="100">
        <f>SUM(G14:G15)</f>
        <v>0</v>
      </c>
    </row>
  </sheetData>
  <sheetProtection/>
  <mergeCells count="14">
    <mergeCell ref="G9:G11"/>
    <mergeCell ref="G12:G13"/>
    <mergeCell ref="D2:G2"/>
    <mergeCell ref="D3:G3"/>
    <mergeCell ref="D4:G4"/>
    <mergeCell ref="D5:G5"/>
    <mergeCell ref="B7:G7"/>
    <mergeCell ref="A9:A13"/>
    <mergeCell ref="B9:B13"/>
    <mergeCell ref="C9:C13"/>
    <mergeCell ref="D9:D13"/>
    <mergeCell ref="E9:E13"/>
    <mergeCell ref="F9:F11"/>
    <mergeCell ref="F12:F13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0"/>
  <sheetViews>
    <sheetView zoomScalePageLayoutView="0" workbookViewId="0" topLeftCell="A1">
      <selection activeCell="N16" sqref="N16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23.7109375" style="26" customWidth="1"/>
    <col min="8" max="8" width="12.00390625" style="26" customWidth="1"/>
    <col min="9" max="9" width="8.57421875" style="26" customWidth="1"/>
    <col min="10" max="16384" width="9.140625" style="26" customWidth="1"/>
  </cols>
  <sheetData>
    <row r="1" spans="1:10" ht="15.75">
      <c r="A1" s="172"/>
      <c r="B1" s="172"/>
      <c r="C1" s="173"/>
      <c r="D1" s="173"/>
      <c r="E1" s="174"/>
      <c r="F1" s="174"/>
      <c r="G1" s="174"/>
      <c r="H1" s="174"/>
      <c r="I1" s="174"/>
      <c r="J1" s="172"/>
    </row>
    <row r="2" spans="1:10" ht="15.75">
      <c r="A2" s="172"/>
      <c r="B2" s="172"/>
      <c r="C2" s="334" t="s">
        <v>353</v>
      </c>
      <c r="D2" s="334"/>
      <c r="E2" s="334"/>
      <c r="F2" s="334"/>
      <c r="G2" s="334"/>
      <c r="H2" s="334"/>
      <c r="I2" s="334"/>
      <c r="J2" s="172"/>
    </row>
    <row r="3" spans="1:10" ht="15.75">
      <c r="A3" s="172"/>
      <c r="B3" s="172"/>
      <c r="C3" s="176"/>
      <c r="D3" s="176"/>
      <c r="E3" s="334" t="s">
        <v>143</v>
      </c>
      <c r="F3" s="334"/>
      <c r="G3" s="334"/>
      <c r="H3" s="334"/>
      <c r="I3" s="334"/>
      <c r="J3" s="172"/>
    </row>
    <row r="4" spans="1:10" ht="15.75">
      <c r="A4" s="172"/>
      <c r="B4" s="172"/>
      <c r="C4" s="335" t="s">
        <v>37</v>
      </c>
      <c r="D4" s="335"/>
      <c r="E4" s="335"/>
      <c r="F4" s="335"/>
      <c r="G4" s="335"/>
      <c r="H4" s="335"/>
      <c r="I4" s="335"/>
      <c r="J4" s="172"/>
    </row>
    <row r="5" spans="1:10" ht="15.75">
      <c r="A5" s="172"/>
      <c r="B5" s="172"/>
      <c r="C5" s="336" t="s">
        <v>436</v>
      </c>
      <c r="D5" s="336"/>
      <c r="E5" s="336"/>
      <c r="F5" s="336"/>
      <c r="G5" s="336"/>
      <c r="H5" s="336"/>
      <c r="I5" s="336"/>
      <c r="J5" s="172"/>
    </row>
    <row r="6" spans="1:10" ht="15.75">
      <c r="A6" s="172"/>
      <c r="B6" s="172"/>
      <c r="C6" s="177"/>
      <c r="D6" s="177"/>
      <c r="E6" s="177"/>
      <c r="F6" s="177"/>
      <c r="G6" s="177"/>
      <c r="H6" s="177"/>
      <c r="I6" s="177"/>
      <c r="J6" s="172"/>
    </row>
    <row r="7" spans="1:10" ht="15">
      <c r="A7" s="337" t="s">
        <v>365</v>
      </c>
      <c r="B7" s="338"/>
      <c r="C7" s="338"/>
      <c r="D7" s="338"/>
      <c r="E7" s="338"/>
      <c r="F7" s="338"/>
      <c r="G7" s="338"/>
      <c r="H7" s="338"/>
      <c r="I7" s="338"/>
      <c r="J7" s="172"/>
    </row>
    <row r="8" spans="1:10" ht="15">
      <c r="A8" s="338"/>
      <c r="B8" s="338"/>
      <c r="C8" s="338"/>
      <c r="D8" s="338"/>
      <c r="E8" s="338"/>
      <c r="F8" s="338"/>
      <c r="G8" s="338"/>
      <c r="H8" s="338"/>
      <c r="I8" s="338"/>
      <c r="J8" s="172"/>
    </row>
    <row r="9" spans="1:10" ht="18.75" customHeight="1">
      <c r="A9" s="338"/>
      <c r="B9" s="338"/>
      <c r="C9" s="338"/>
      <c r="D9" s="338"/>
      <c r="E9" s="338"/>
      <c r="F9" s="338"/>
      <c r="G9" s="338"/>
      <c r="H9" s="338"/>
      <c r="I9" s="338"/>
      <c r="J9" s="172"/>
    </row>
    <row r="10" spans="1:10" ht="18.75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72"/>
    </row>
    <row r="11" spans="1:10" ht="106.5" customHeight="1">
      <c r="A11" s="178" t="s">
        <v>260</v>
      </c>
      <c r="B11" s="327" t="s">
        <v>261</v>
      </c>
      <c r="C11" s="328"/>
      <c r="D11" s="327" t="s">
        <v>262</v>
      </c>
      <c r="E11" s="329"/>
      <c r="F11" s="328"/>
      <c r="G11" s="95" t="s">
        <v>0</v>
      </c>
      <c r="H11" s="330" t="s">
        <v>341</v>
      </c>
      <c r="I11" s="331"/>
      <c r="J11" s="172"/>
    </row>
    <row r="12" spans="1:10" ht="49.5" customHeight="1">
      <c r="A12" s="95">
        <v>1</v>
      </c>
      <c r="B12" s="330">
        <v>6610090100</v>
      </c>
      <c r="C12" s="331"/>
      <c r="D12" s="327" t="s">
        <v>263</v>
      </c>
      <c r="E12" s="329"/>
      <c r="F12" s="328"/>
      <c r="G12" s="95">
        <v>759</v>
      </c>
      <c r="H12" s="332">
        <v>480.4</v>
      </c>
      <c r="I12" s="333"/>
      <c r="J12" s="172"/>
    </row>
    <row r="13" spans="1:10" ht="19.5" customHeight="1">
      <c r="A13" s="179"/>
      <c r="B13" s="320"/>
      <c r="C13" s="321"/>
      <c r="D13" s="322" t="s">
        <v>264</v>
      </c>
      <c r="E13" s="323"/>
      <c r="F13" s="324"/>
      <c r="G13" s="180"/>
      <c r="H13" s="325">
        <f>H12</f>
        <v>480.4</v>
      </c>
      <c r="I13" s="326"/>
      <c r="J13" s="172"/>
    </row>
    <row r="14" spans="1:10" ht="15">
      <c r="A14" s="172"/>
      <c r="B14" s="172"/>
      <c r="C14" s="172"/>
      <c r="D14" s="172"/>
      <c r="E14" s="172"/>
      <c r="F14" s="172"/>
      <c r="G14" s="172"/>
      <c r="H14" s="172"/>
      <c r="I14" s="172"/>
      <c r="J14" s="172"/>
    </row>
    <row r="15" spans="1:10" ht="15">
      <c r="A15" s="172"/>
      <c r="B15" s="172"/>
      <c r="C15" s="172"/>
      <c r="D15" s="172"/>
      <c r="E15" s="172"/>
      <c r="F15" s="172"/>
      <c r="G15" s="172"/>
      <c r="H15" s="172"/>
      <c r="I15" s="172"/>
      <c r="J15" s="172"/>
    </row>
    <row r="16" spans="1:10" ht="15">
      <c r="A16" s="172"/>
      <c r="B16" s="172"/>
      <c r="C16" s="172"/>
      <c r="D16" s="172"/>
      <c r="E16" s="172"/>
      <c r="F16" s="172"/>
      <c r="G16" s="172"/>
      <c r="H16" s="172"/>
      <c r="I16" s="172"/>
      <c r="J16" s="172"/>
    </row>
    <row r="17" spans="1:10" ht="15">
      <c r="A17" s="172"/>
      <c r="B17" s="172"/>
      <c r="C17" s="172"/>
      <c r="D17" s="172"/>
      <c r="E17" s="172"/>
      <c r="F17" s="172"/>
      <c r="G17" s="172"/>
      <c r="H17" s="172"/>
      <c r="I17" s="172"/>
      <c r="J17" s="172"/>
    </row>
    <row r="18" spans="1:10" ht="15">
      <c r="A18" s="172"/>
      <c r="B18" s="172"/>
      <c r="C18" s="172"/>
      <c r="D18" s="172"/>
      <c r="E18" s="172"/>
      <c r="F18" s="172"/>
      <c r="G18" s="172"/>
      <c r="H18" s="172"/>
      <c r="I18" s="172"/>
      <c r="J18" s="172"/>
    </row>
    <row r="19" spans="1:10" ht="15">
      <c r="A19" s="172"/>
      <c r="B19" s="172"/>
      <c r="C19" s="172"/>
      <c r="D19" s="172"/>
      <c r="E19" s="172"/>
      <c r="F19" s="172"/>
      <c r="G19" s="172"/>
      <c r="H19" s="172"/>
      <c r="I19" s="172"/>
      <c r="J19" s="172"/>
    </row>
    <row r="20" spans="1:10" ht="15">
      <c r="A20" s="172"/>
      <c r="B20" s="172"/>
      <c r="C20" s="172"/>
      <c r="D20" s="172"/>
      <c r="E20" s="172"/>
      <c r="F20" s="172"/>
      <c r="G20" s="172"/>
      <c r="H20" s="172"/>
      <c r="I20" s="172"/>
      <c r="J20" s="172"/>
    </row>
  </sheetData>
  <sheetProtection/>
  <mergeCells count="14">
    <mergeCell ref="C2:I2"/>
    <mergeCell ref="E3:I3"/>
    <mergeCell ref="C4:I4"/>
    <mergeCell ref="C5:I5"/>
    <mergeCell ref="A7:I9"/>
    <mergeCell ref="B13:C13"/>
    <mergeCell ref="D13:F13"/>
    <mergeCell ref="H13:I13"/>
    <mergeCell ref="B11:C11"/>
    <mergeCell ref="D11:F11"/>
    <mergeCell ref="H11:I11"/>
    <mergeCell ref="B12:C12"/>
    <mergeCell ref="D12:F12"/>
    <mergeCell ref="H12:I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3"/>
  <sheetViews>
    <sheetView zoomScalePageLayoutView="0" workbookViewId="0" topLeftCell="A1">
      <selection activeCell="M21" sqref="M21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14.28125" style="26" customWidth="1"/>
    <col min="8" max="16384" width="9.140625" style="26" customWidth="1"/>
  </cols>
  <sheetData>
    <row r="1" spans="3:11" ht="12.75">
      <c r="C1" s="30"/>
      <c r="D1" s="30"/>
      <c r="E1" s="82"/>
      <c r="F1" s="82"/>
      <c r="G1" s="82"/>
      <c r="H1" s="82"/>
      <c r="I1" s="313"/>
      <c r="J1" s="339"/>
      <c r="K1" s="339"/>
    </row>
    <row r="2" spans="1:11" ht="15.75">
      <c r="A2" s="172"/>
      <c r="B2" s="172"/>
      <c r="C2" s="334" t="s">
        <v>354</v>
      </c>
      <c r="D2" s="334"/>
      <c r="E2" s="334"/>
      <c r="F2" s="334"/>
      <c r="G2" s="334"/>
      <c r="H2" s="334"/>
      <c r="I2" s="334"/>
      <c r="J2" s="334"/>
      <c r="K2" s="334"/>
    </row>
    <row r="3" spans="1:11" ht="15.75">
      <c r="A3" s="172"/>
      <c r="B3" s="172"/>
      <c r="C3" s="176"/>
      <c r="D3" s="176"/>
      <c r="E3" s="334" t="s">
        <v>143</v>
      </c>
      <c r="F3" s="334"/>
      <c r="G3" s="334"/>
      <c r="H3" s="334"/>
      <c r="I3" s="334"/>
      <c r="J3" s="334"/>
      <c r="K3" s="334"/>
    </row>
    <row r="4" spans="1:11" ht="15.75">
      <c r="A4" s="172"/>
      <c r="B4" s="172"/>
      <c r="C4" s="335" t="s">
        <v>37</v>
      </c>
      <c r="D4" s="335"/>
      <c r="E4" s="335"/>
      <c r="F4" s="335"/>
      <c r="G4" s="335"/>
      <c r="H4" s="335"/>
      <c r="I4" s="335"/>
      <c r="J4" s="335"/>
      <c r="K4" s="335"/>
    </row>
    <row r="5" spans="1:11" ht="15.75">
      <c r="A5" s="172"/>
      <c r="B5" s="172"/>
      <c r="C5" s="336" t="s">
        <v>436</v>
      </c>
      <c r="D5" s="336"/>
      <c r="E5" s="336"/>
      <c r="F5" s="336"/>
      <c r="G5" s="336"/>
      <c r="H5" s="336"/>
      <c r="I5" s="336"/>
      <c r="J5" s="336"/>
      <c r="K5" s="336"/>
    </row>
    <row r="6" spans="1:11" ht="15.75">
      <c r="A6" s="172"/>
      <c r="B6" s="172"/>
      <c r="C6" s="177"/>
      <c r="D6" s="177"/>
      <c r="E6" s="177"/>
      <c r="F6" s="177"/>
      <c r="G6" s="177"/>
      <c r="H6" s="177"/>
      <c r="I6" s="177"/>
      <c r="J6" s="177"/>
      <c r="K6" s="177"/>
    </row>
    <row r="7" spans="1:11" ht="12.75">
      <c r="A7" s="337" t="s">
        <v>369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</row>
    <row r="8" spans="1:11" ht="12.75">
      <c r="A8" s="338"/>
      <c r="B8" s="338"/>
      <c r="C8" s="338"/>
      <c r="D8" s="338"/>
      <c r="E8" s="338"/>
      <c r="F8" s="338"/>
      <c r="G8" s="338"/>
      <c r="H8" s="338"/>
      <c r="I8" s="338"/>
      <c r="J8" s="338"/>
      <c r="K8" s="338"/>
    </row>
    <row r="9" spans="1:11" ht="18.75" customHeight="1">
      <c r="A9" s="338"/>
      <c r="B9" s="338"/>
      <c r="C9" s="338"/>
      <c r="D9" s="338"/>
      <c r="E9" s="338"/>
      <c r="F9" s="338"/>
      <c r="G9" s="338"/>
      <c r="H9" s="338"/>
      <c r="I9" s="338"/>
      <c r="J9" s="338"/>
      <c r="K9" s="338"/>
    </row>
    <row r="10" spans="1:11" ht="18.75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340" t="s">
        <v>117</v>
      </c>
      <c r="K10" s="340"/>
    </row>
    <row r="11" spans="1:11" ht="106.5" customHeight="1">
      <c r="A11" s="178" t="s">
        <v>260</v>
      </c>
      <c r="B11" s="327" t="s">
        <v>261</v>
      </c>
      <c r="C11" s="328"/>
      <c r="D11" s="327" t="s">
        <v>262</v>
      </c>
      <c r="E11" s="329"/>
      <c r="F11" s="328"/>
      <c r="G11" s="95" t="s">
        <v>0</v>
      </c>
      <c r="H11" s="330" t="s">
        <v>356</v>
      </c>
      <c r="I11" s="331"/>
      <c r="J11" s="330" t="s">
        <v>367</v>
      </c>
      <c r="K11" s="331"/>
    </row>
    <row r="12" spans="1:11" ht="47.25" customHeight="1">
      <c r="A12" s="95">
        <v>1</v>
      </c>
      <c r="B12" s="330">
        <v>6610090100</v>
      </c>
      <c r="C12" s="331"/>
      <c r="D12" s="327" t="s">
        <v>263</v>
      </c>
      <c r="E12" s="329"/>
      <c r="F12" s="328"/>
      <c r="G12" s="95">
        <v>759</v>
      </c>
      <c r="H12" s="330">
        <v>504.8</v>
      </c>
      <c r="I12" s="331"/>
      <c r="J12" s="330">
        <v>540.5</v>
      </c>
      <c r="K12" s="331"/>
    </row>
    <row r="13" spans="1:11" ht="19.5" customHeight="1">
      <c r="A13" s="179"/>
      <c r="B13" s="320"/>
      <c r="C13" s="321"/>
      <c r="D13" s="322" t="s">
        <v>264</v>
      </c>
      <c r="E13" s="323"/>
      <c r="F13" s="324"/>
      <c r="G13" s="180"/>
      <c r="H13" s="341">
        <f>H12</f>
        <v>504.8</v>
      </c>
      <c r="I13" s="342"/>
      <c r="J13" s="341">
        <f>J12</f>
        <v>540.5</v>
      </c>
      <c r="K13" s="342"/>
    </row>
  </sheetData>
  <sheetProtection/>
  <mergeCells count="19">
    <mergeCell ref="B13:C13"/>
    <mergeCell ref="D13:F13"/>
    <mergeCell ref="H13:I13"/>
    <mergeCell ref="J13:K13"/>
    <mergeCell ref="J10:K10"/>
    <mergeCell ref="B11:C11"/>
    <mergeCell ref="D11:F11"/>
    <mergeCell ref="H11:I11"/>
    <mergeCell ref="J11:K11"/>
    <mergeCell ref="B12:C12"/>
    <mergeCell ref="D12:F12"/>
    <mergeCell ref="H12:I12"/>
    <mergeCell ref="J12:K12"/>
    <mergeCell ref="A7:K9"/>
    <mergeCell ref="I1:K1"/>
    <mergeCell ref="C2:K2"/>
    <mergeCell ref="E3:K3"/>
    <mergeCell ref="C4:K4"/>
    <mergeCell ref="C5:K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9"/>
  <sheetViews>
    <sheetView zoomScalePageLayoutView="0" workbookViewId="0" topLeftCell="A1">
      <selection activeCell="K17" sqref="K17:K18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23.7109375" style="26" customWidth="1"/>
    <col min="8" max="8" width="12.00390625" style="26" customWidth="1"/>
    <col min="9" max="9" width="8.57421875" style="26" customWidth="1"/>
    <col min="10" max="16384" width="9.140625" style="26" customWidth="1"/>
  </cols>
  <sheetData>
    <row r="1" spans="1:10" ht="15.75">
      <c r="A1" s="172"/>
      <c r="B1" s="172"/>
      <c r="C1" s="173"/>
      <c r="D1" s="173"/>
      <c r="E1" s="174"/>
      <c r="F1" s="174"/>
      <c r="G1" s="174"/>
      <c r="H1" s="174"/>
      <c r="I1" s="174"/>
      <c r="J1" s="172"/>
    </row>
    <row r="2" spans="1:10" ht="15.75">
      <c r="A2" s="172"/>
      <c r="B2" s="172"/>
      <c r="C2" s="334" t="s">
        <v>331</v>
      </c>
      <c r="D2" s="334"/>
      <c r="E2" s="334"/>
      <c r="F2" s="334"/>
      <c r="G2" s="334"/>
      <c r="H2" s="334"/>
      <c r="I2" s="334"/>
      <c r="J2" s="172"/>
    </row>
    <row r="3" spans="1:10" ht="15.75">
      <c r="A3" s="172"/>
      <c r="B3" s="172"/>
      <c r="C3" s="176"/>
      <c r="D3" s="176"/>
      <c r="E3" s="334" t="s">
        <v>143</v>
      </c>
      <c r="F3" s="334"/>
      <c r="G3" s="334"/>
      <c r="H3" s="334"/>
      <c r="I3" s="334"/>
      <c r="J3" s="172"/>
    </row>
    <row r="4" spans="1:10" ht="15.75">
      <c r="A4" s="172"/>
      <c r="B4" s="172"/>
      <c r="C4" s="335" t="s">
        <v>37</v>
      </c>
      <c r="D4" s="335"/>
      <c r="E4" s="335"/>
      <c r="F4" s="335"/>
      <c r="G4" s="335"/>
      <c r="H4" s="335"/>
      <c r="I4" s="335"/>
      <c r="J4" s="172"/>
    </row>
    <row r="5" spans="1:10" ht="15.75">
      <c r="A5" s="172"/>
      <c r="B5" s="172"/>
      <c r="C5" s="336" t="s">
        <v>436</v>
      </c>
      <c r="D5" s="336"/>
      <c r="E5" s="336"/>
      <c r="F5" s="336"/>
      <c r="G5" s="336"/>
      <c r="H5" s="336"/>
      <c r="I5" s="336"/>
      <c r="J5" s="172"/>
    </row>
    <row r="6" spans="1:10" ht="15.75">
      <c r="A6" s="172"/>
      <c r="B6" s="172"/>
      <c r="C6" s="177"/>
      <c r="D6" s="177"/>
      <c r="E6" s="177"/>
      <c r="F6" s="177"/>
      <c r="G6" s="177"/>
      <c r="H6" s="177"/>
      <c r="I6" s="177"/>
      <c r="J6" s="172"/>
    </row>
    <row r="7" spans="1:10" ht="15">
      <c r="A7" s="337" t="s">
        <v>368</v>
      </c>
      <c r="B7" s="338"/>
      <c r="C7" s="338"/>
      <c r="D7" s="338"/>
      <c r="E7" s="338"/>
      <c r="F7" s="338"/>
      <c r="G7" s="338"/>
      <c r="H7" s="338"/>
      <c r="I7" s="338"/>
      <c r="J7" s="172"/>
    </row>
    <row r="8" spans="1:10" ht="15">
      <c r="A8" s="338"/>
      <c r="B8" s="338"/>
      <c r="C8" s="338"/>
      <c r="D8" s="338"/>
      <c r="E8" s="338"/>
      <c r="F8" s="338"/>
      <c r="G8" s="338"/>
      <c r="H8" s="338"/>
      <c r="I8" s="338"/>
      <c r="J8" s="172"/>
    </row>
    <row r="9" spans="1:10" ht="28.5" customHeight="1">
      <c r="A9" s="338"/>
      <c r="B9" s="338"/>
      <c r="C9" s="338"/>
      <c r="D9" s="338"/>
      <c r="E9" s="338"/>
      <c r="F9" s="338"/>
      <c r="G9" s="338"/>
      <c r="H9" s="338"/>
      <c r="I9" s="338"/>
      <c r="J9" s="172"/>
    </row>
    <row r="10" spans="1:10" ht="18.75" customHeight="1">
      <c r="A10" s="120"/>
      <c r="B10" s="120"/>
      <c r="C10" s="120"/>
      <c r="D10" s="120"/>
      <c r="E10" s="120"/>
      <c r="F10" s="120"/>
      <c r="G10" s="120"/>
      <c r="H10" s="340" t="s">
        <v>117</v>
      </c>
      <c r="I10" s="340"/>
      <c r="J10" s="172"/>
    </row>
    <row r="11" spans="1:10" ht="29.25" customHeight="1">
      <c r="A11" s="327" t="s">
        <v>332</v>
      </c>
      <c r="B11" s="329"/>
      <c r="C11" s="329"/>
      <c r="D11" s="329"/>
      <c r="E11" s="329"/>
      <c r="F11" s="329"/>
      <c r="G11" s="328"/>
      <c r="H11" s="330" t="s">
        <v>341</v>
      </c>
      <c r="I11" s="331"/>
      <c r="J11" s="172"/>
    </row>
    <row r="12" spans="1:10" ht="19.5" customHeight="1">
      <c r="A12" s="298" t="s">
        <v>333</v>
      </c>
      <c r="B12" s="299"/>
      <c r="C12" s="299"/>
      <c r="D12" s="299"/>
      <c r="E12" s="299"/>
      <c r="F12" s="299"/>
      <c r="G12" s="300"/>
      <c r="H12" s="332">
        <f>H13</f>
        <v>829.1</v>
      </c>
      <c r="I12" s="333"/>
      <c r="J12" s="172"/>
    </row>
    <row r="13" spans="1:10" ht="21.75" customHeight="1">
      <c r="A13" s="271" t="s">
        <v>66</v>
      </c>
      <c r="B13" s="272"/>
      <c r="C13" s="272"/>
      <c r="D13" s="272"/>
      <c r="E13" s="272"/>
      <c r="F13" s="272"/>
      <c r="G13" s="273"/>
      <c r="H13" s="343">
        <f>H14</f>
        <v>829.1</v>
      </c>
      <c r="I13" s="344"/>
      <c r="J13" s="172"/>
    </row>
    <row r="14" spans="1:10" ht="29.25" customHeight="1">
      <c r="A14" s="271" t="s">
        <v>334</v>
      </c>
      <c r="B14" s="272"/>
      <c r="C14" s="272"/>
      <c r="D14" s="272"/>
      <c r="E14" s="272"/>
      <c r="F14" s="272"/>
      <c r="G14" s="273"/>
      <c r="H14" s="332">
        <v>829.1</v>
      </c>
      <c r="I14" s="333"/>
      <c r="J14" s="172"/>
    </row>
    <row r="15" spans="1:10" ht="19.5" customHeight="1">
      <c r="A15" s="271" t="s">
        <v>335</v>
      </c>
      <c r="B15" s="299"/>
      <c r="C15" s="299"/>
      <c r="D15" s="299"/>
      <c r="E15" s="299"/>
      <c r="F15" s="299"/>
      <c r="G15" s="300"/>
      <c r="H15" s="330"/>
      <c r="I15" s="331"/>
      <c r="J15" s="172"/>
    </row>
    <row r="16" spans="1:10" ht="42" customHeight="1">
      <c r="A16" s="271" t="s">
        <v>336</v>
      </c>
      <c r="B16" s="272"/>
      <c r="C16" s="272"/>
      <c r="D16" s="272"/>
      <c r="E16" s="272"/>
      <c r="F16" s="272"/>
      <c r="G16" s="273"/>
      <c r="H16" s="341"/>
      <c r="I16" s="342"/>
      <c r="J16" s="172"/>
    </row>
    <row r="17" spans="1:10" ht="29.25" customHeight="1">
      <c r="A17" s="271" t="s">
        <v>334</v>
      </c>
      <c r="B17" s="272"/>
      <c r="C17" s="272"/>
      <c r="D17" s="272"/>
      <c r="E17" s="272"/>
      <c r="F17" s="272"/>
      <c r="G17" s="273"/>
      <c r="H17" s="330"/>
      <c r="I17" s="331"/>
      <c r="J17" s="172"/>
    </row>
    <row r="18" spans="1:10" ht="19.5" customHeight="1">
      <c r="A18" s="298" t="s">
        <v>337</v>
      </c>
      <c r="B18" s="299"/>
      <c r="C18" s="299"/>
      <c r="D18" s="299"/>
      <c r="E18" s="299"/>
      <c r="F18" s="299"/>
      <c r="G18" s="300"/>
      <c r="H18" s="330"/>
      <c r="I18" s="331"/>
      <c r="J18" s="172"/>
    </row>
    <row r="19" spans="1:10" ht="15">
      <c r="A19" s="172"/>
      <c r="B19" s="172"/>
      <c r="C19" s="172"/>
      <c r="D19" s="172"/>
      <c r="E19" s="172"/>
      <c r="F19" s="172"/>
      <c r="G19" s="172"/>
      <c r="H19" s="172"/>
      <c r="I19" s="172"/>
      <c r="J19" s="172"/>
    </row>
  </sheetData>
  <sheetProtection/>
  <mergeCells count="22">
    <mergeCell ref="H10:I10"/>
    <mergeCell ref="C2:I2"/>
    <mergeCell ref="E3:I3"/>
    <mergeCell ref="C4:I4"/>
    <mergeCell ref="C5:I5"/>
    <mergeCell ref="A7:I9"/>
    <mergeCell ref="A11:G11"/>
    <mergeCell ref="H11:I11"/>
    <mergeCell ref="A12:G12"/>
    <mergeCell ref="H12:I12"/>
    <mergeCell ref="A13:G13"/>
    <mergeCell ref="H13:I13"/>
    <mergeCell ref="A17:G17"/>
    <mergeCell ref="H17:I17"/>
    <mergeCell ref="A18:G18"/>
    <mergeCell ref="H18:I18"/>
    <mergeCell ref="A14:G14"/>
    <mergeCell ref="H14:I14"/>
    <mergeCell ref="A15:G15"/>
    <mergeCell ref="H15:I15"/>
    <mergeCell ref="A16:G16"/>
    <mergeCell ref="H16:I1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9"/>
  <sheetViews>
    <sheetView zoomScalePageLayoutView="0" workbookViewId="0" topLeftCell="A1">
      <selection activeCell="M34" sqref="M34"/>
    </sheetView>
  </sheetViews>
  <sheetFormatPr defaultColWidth="9.140625" defaultRowHeight="15"/>
  <cols>
    <col min="1" max="5" width="9.140625" style="26" customWidth="1"/>
    <col min="6" max="6" width="16.00390625" style="26" customWidth="1"/>
    <col min="7" max="7" width="23.7109375" style="26" customWidth="1"/>
    <col min="8" max="8" width="12.00390625" style="26" customWidth="1"/>
    <col min="9" max="9" width="8.57421875" style="26" customWidth="1"/>
    <col min="10" max="10" width="14.8515625" style="26" customWidth="1"/>
    <col min="11" max="16384" width="9.140625" style="26" customWidth="1"/>
  </cols>
  <sheetData>
    <row r="1" spans="1:10" ht="15.75">
      <c r="A1" s="172"/>
      <c r="B1" s="172"/>
      <c r="C1" s="173"/>
      <c r="D1" s="173"/>
      <c r="E1" s="174"/>
      <c r="F1" s="174"/>
      <c r="G1" s="174"/>
      <c r="H1" s="174"/>
      <c r="I1" s="175"/>
      <c r="J1" s="172"/>
    </row>
    <row r="2" spans="1:10" ht="15.75" customHeight="1">
      <c r="A2" s="172"/>
      <c r="B2" s="172"/>
      <c r="C2" s="334" t="s">
        <v>355</v>
      </c>
      <c r="D2" s="334"/>
      <c r="E2" s="334"/>
      <c r="F2" s="334"/>
      <c r="G2" s="334"/>
      <c r="H2" s="334"/>
      <c r="I2" s="334"/>
      <c r="J2" s="334"/>
    </row>
    <row r="3" spans="1:10" ht="15.75" customHeight="1">
      <c r="A3" s="172"/>
      <c r="B3" s="172"/>
      <c r="C3" s="176"/>
      <c r="D3" s="176"/>
      <c r="E3" s="334" t="s">
        <v>143</v>
      </c>
      <c r="F3" s="334"/>
      <c r="G3" s="334"/>
      <c r="H3" s="334"/>
      <c r="I3" s="334"/>
      <c r="J3" s="334"/>
    </row>
    <row r="4" spans="1:10" ht="15.75" customHeight="1">
      <c r="A4" s="172"/>
      <c r="B4" s="172"/>
      <c r="C4" s="335" t="s">
        <v>37</v>
      </c>
      <c r="D4" s="335"/>
      <c r="E4" s="335"/>
      <c r="F4" s="335"/>
      <c r="G4" s="335"/>
      <c r="H4" s="335"/>
      <c r="I4" s="335"/>
      <c r="J4" s="335"/>
    </row>
    <row r="5" spans="1:10" ht="15.75" customHeight="1">
      <c r="A5" s="172"/>
      <c r="B5" s="172"/>
      <c r="C5" s="336" t="s">
        <v>436</v>
      </c>
      <c r="D5" s="336"/>
      <c r="E5" s="336"/>
      <c r="F5" s="336"/>
      <c r="G5" s="336"/>
      <c r="H5" s="336"/>
      <c r="I5" s="336"/>
      <c r="J5" s="336"/>
    </row>
    <row r="6" spans="1:10" ht="15.75">
      <c r="A6" s="172"/>
      <c r="B6" s="172"/>
      <c r="C6" s="177"/>
      <c r="D6" s="177"/>
      <c r="E6" s="177"/>
      <c r="F6" s="177"/>
      <c r="G6" s="177"/>
      <c r="H6" s="177"/>
      <c r="I6" s="177"/>
      <c r="J6" s="172"/>
    </row>
    <row r="7" spans="1:10" ht="15" customHeight="1">
      <c r="A7" s="337" t="s">
        <v>366</v>
      </c>
      <c r="B7" s="337"/>
      <c r="C7" s="337"/>
      <c r="D7" s="337"/>
      <c r="E7" s="337"/>
      <c r="F7" s="337"/>
      <c r="G7" s="337"/>
      <c r="H7" s="337"/>
      <c r="I7" s="337"/>
      <c r="J7" s="337"/>
    </row>
    <row r="8" spans="1:10" ht="1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</row>
    <row r="9" spans="1:10" ht="32.25" customHeight="1">
      <c r="A9" s="337"/>
      <c r="B9" s="337"/>
      <c r="C9" s="337"/>
      <c r="D9" s="337"/>
      <c r="E9" s="337"/>
      <c r="F9" s="337"/>
      <c r="G9" s="337"/>
      <c r="H9" s="337"/>
      <c r="I9" s="337"/>
      <c r="J9" s="337"/>
    </row>
    <row r="10" spans="1:10" ht="16.5" customHeight="1">
      <c r="A10" s="120"/>
      <c r="B10" s="120"/>
      <c r="C10" s="120"/>
      <c r="D10" s="120"/>
      <c r="E10" s="120"/>
      <c r="F10" s="120"/>
      <c r="G10" s="120"/>
      <c r="H10" s="340" t="s">
        <v>117</v>
      </c>
      <c r="I10" s="340"/>
      <c r="J10" s="340"/>
    </row>
    <row r="11" spans="1:11" ht="29.25" customHeight="1">
      <c r="A11" s="327" t="s">
        <v>332</v>
      </c>
      <c r="B11" s="329"/>
      <c r="C11" s="329"/>
      <c r="D11" s="329"/>
      <c r="E11" s="329"/>
      <c r="F11" s="329"/>
      <c r="G11" s="328"/>
      <c r="H11" s="330" t="s">
        <v>356</v>
      </c>
      <c r="I11" s="331"/>
      <c r="J11" s="95" t="s">
        <v>367</v>
      </c>
      <c r="K11" s="181"/>
    </row>
    <row r="12" spans="1:10" ht="19.5" customHeight="1">
      <c r="A12" s="298" t="s">
        <v>333</v>
      </c>
      <c r="B12" s="299"/>
      <c r="C12" s="299"/>
      <c r="D12" s="299"/>
      <c r="E12" s="299"/>
      <c r="F12" s="299"/>
      <c r="G12" s="300"/>
      <c r="H12" s="332">
        <f>H13</f>
        <v>861.4</v>
      </c>
      <c r="I12" s="333"/>
      <c r="J12" s="182">
        <f>J13</f>
        <v>910.7</v>
      </c>
    </row>
    <row r="13" spans="1:10" ht="21.75" customHeight="1">
      <c r="A13" s="271" t="s">
        <v>66</v>
      </c>
      <c r="B13" s="272"/>
      <c r="C13" s="272"/>
      <c r="D13" s="272"/>
      <c r="E13" s="272"/>
      <c r="F13" s="272"/>
      <c r="G13" s="273"/>
      <c r="H13" s="332">
        <f>H14</f>
        <v>861.4</v>
      </c>
      <c r="I13" s="333"/>
      <c r="J13" s="182">
        <f>J14</f>
        <v>910.7</v>
      </c>
    </row>
    <row r="14" spans="1:10" ht="29.25" customHeight="1">
      <c r="A14" s="271" t="s">
        <v>334</v>
      </c>
      <c r="B14" s="272"/>
      <c r="C14" s="272"/>
      <c r="D14" s="272"/>
      <c r="E14" s="272"/>
      <c r="F14" s="272"/>
      <c r="G14" s="273"/>
      <c r="H14" s="332">
        <v>861.4</v>
      </c>
      <c r="I14" s="333"/>
      <c r="J14" s="182">
        <v>910.7</v>
      </c>
    </row>
    <row r="15" spans="1:10" ht="19.5" customHeight="1">
      <c r="A15" s="271" t="s">
        <v>335</v>
      </c>
      <c r="B15" s="299"/>
      <c r="C15" s="299"/>
      <c r="D15" s="299"/>
      <c r="E15" s="299"/>
      <c r="F15" s="299"/>
      <c r="G15" s="300"/>
      <c r="H15" s="330"/>
      <c r="I15" s="331"/>
      <c r="J15" s="179"/>
    </row>
    <row r="16" spans="1:10" ht="42" customHeight="1">
      <c r="A16" s="271" t="s">
        <v>336</v>
      </c>
      <c r="B16" s="272"/>
      <c r="C16" s="272"/>
      <c r="D16" s="272"/>
      <c r="E16" s="272"/>
      <c r="F16" s="272"/>
      <c r="G16" s="273"/>
      <c r="H16" s="341"/>
      <c r="I16" s="342"/>
      <c r="J16" s="179"/>
    </row>
    <row r="17" spans="1:10" ht="29.25" customHeight="1">
      <c r="A17" s="271" t="s">
        <v>334</v>
      </c>
      <c r="B17" s="272"/>
      <c r="C17" s="272"/>
      <c r="D17" s="272"/>
      <c r="E17" s="272"/>
      <c r="F17" s="272"/>
      <c r="G17" s="273"/>
      <c r="H17" s="330"/>
      <c r="I17" s="331"/>
      <c r="J17" s="179"/>
    </row>
    <row r="18" spans="1:10" ht="19.5" customHeight="1">
      <c r="A18" s="298" t="s">
        <v>337</v>
      </c>
      <c r="B18" s="299"/>
      <c r="C18" s="299"/>
      <c r="D18" s="299"/>
      <c r="E18" s="299"/>
      <c r="F18" s="299"/>
      <c r="G18" s="300"/>
      <c r="H18" s="330"/>
      <c r="I18" s="331"/>
      <c r="J18" s="179"/>
    </row>
    <row r="19" spans="1:10" ht="15">
      <c r="A19" s="172"/>
      <c r="B19" s="172"/>
      <c r="C19" s="172"/>
      <c r="D19" s="172"/>
      <c r="E19" s="172"/>
      <c r="F19" s="172"/>
      <c r="G19" s="172"/>
      <c r="H19" s="172"/>
      <c r="I19" s="172"/>
      <c r="J19" s="172"/>
    </row>
  </sheetData>
  <sheetProtection/>
  <mergeCells count="22">
    <mergeCell ref="A17:G17"/>
    <mergeCell ref="H17:I17"/>
    <mergeCell ref="A18:G18"/>
    <mergeCell ref="H18:I18"/>
    <mergeCell ref="A14:G14"/>
    <mergeCell ref="H14:I14"/>
    <mergeCell ref="A15:G15"/>
    <mergeCell ref="H15:I15"/>
    <mergeCell ref="A16:G16"/>
    <mergeCell ref="H16:I16"/>
    <mergeCell ref="A11:G11"/>
    <mergeCell ref="H11:I11"/>
    <mergeCell ref="A12:G12"/>
    <mergeCell ref="H12:I12"/>
    <mergeCell ref="A13:G13"/>
    <mergeCell ref="H13:I13"/>
    <mergeCell ref="C2:J2"/>
    <mergeCell ref="E3:J3"/>
    <mergeCell ref="C4:J4"/>
    <mergeCell ref="C5:J5"/>
    <mergeCell ref="A7:J9"/>
    <mergeCell ref="H10:J10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76"/>
  <sheetViews>
    <sheetView zoomScale="90" zoomScaleNormal="90" zoomScalePageLayoutView="0" workbookViewId="0" topLeftCell="A1">
      <selection activeCell="B5" sqref="B5:D5"/>
    </sheetView>
  </sheetViews>
  <sheetFormatPr defaultColWidth="88.57421875" defaultRowHeight="15"/>
  <cols>
    <col min="1" max="1" width="33.00390625" style="65" customWidth="1"/>
    <col min="2" max="2" width="76.7109375" style="65" customWidth="1"/>
    <col min="3" max="3" width="14.8515625" style="65" customWidth="1"/>
    <col min="4" max="4" width="15.28125" style="65" customWidth="1"/>
    <col min="5" max="16384" width="88.57421875" style="65" customWidth="1"/>
  </cols>
  <sheetData>
    <row r="1" ht="15.75">
      <c r="D1" s="77"/>
    </row>
    <row r="2" spans="2:4" ht="15.75">
      <c r="B2" s="254" t="s">
        <v>189</v>
      </c>
      <c r="C2" s="254"/>
      <c r="D2" s="254"/>
    </row>
    <row r="3" spans="2:4" ht="15.75">
      <c r="B3" s="254" t="s">
        <v>143</v>
      </c>
      <c r="C3" s="254"/>
      <c r="D3" s="254"/>
    </row>
    <row r="4" spans="2:4" ht="15.75">
      <c r="B4" s="254" t="s">
        <v>193</v>
      </c>
      <c r="C4" s="254"/>
      <c r="D4" s="254"/>
    </row>
    <row r="5" spans="2:4" ht="15.75">
      <c r="B5" s="255" t="s">
        <v>436</v>
      </c>
      <c r="C5" s="255"/>
      <c r="D5" s="255"/>
    </row>
    <row r="6" ht="9" customHeight="1">
      <c r="A6" s="103"/>
    </row>
    <row r="7" spans="1:4" ht="15.75">
      <c r="A7" s="256" t="s">
        <v>379</v>
      </c>
      <c r="B7" s="256"/>
      <c r="C7" s="256"/>
      <c r="D7" s="256"/>
    </row>
    <row r="8" spans="1:4" ht="15.75" customHeight="1">
      <c r="A8" s="256"/>
      <c r="B8" s="256"/>
      <c r="C8" s="256"/>
      <c r="D8" s="256"/>
    </row>
    <row r="9" ht="15.75">
      <c r="D9" s="67" t="s">
        <v>194</v>
      </c>
    </row>
    <row r="10" spans="1:4" ht="15.75">
      <c r="A10" s="253" t="s">
        <v>195</v>
      </c>
      <c r="B10" s="253" t="s">
        <v>196</v>
      </c>
      <c r="C10" s="184" t="s">
        <v>356</v>
      </c>
      <c r="D10" s="184" t="s">
        <v>367</v>
      </c>
    </row>
    <row r="11" spans="1:4" ht="15.75">
      <c r="A11" s="253"/>
      <c r="B11" s="253"/>
      <c r="C11" s="102" t="s">
        <v>56</v>
      </c>
      <c r="D11" s="102" t="s">
        <v>56</v>
      </c>
    </row>
    <row r="12" spans="1:4" ht="15.75">
      <c r="A12" s="104" t="s">
        <v>197</v>
      </c>
      <c r="B12" s="105" t="s">
        <v>388</v>
      </c>
      <c r="C12" s="106">
        <f>C13+C35</f>
        <v>8614.2</v>
      </c>
      <c r="D12" s="106">
        <f>D13+D35</f>
        <v>9107.2</v>
      </c>
    </row>
    <row r="13" spans="1:4" ht="15.75">
      <c r="A13" s="102"/>
      <c r="B13" s="105" t="s">
        <v>198</v>
      </c>
      <c r="C13" s="106">
        <f>C14+C19+C25+C28</f>
        <v>8499</v>
      </c>
      <c r="D13" s="106">
        <f>D14+D19+D25+D28</f>
        <v>8992</v>
      </c>
    </row>
    <row r="14" spans="1:4" ht="15.75">
      <c r="A14" s="104" t="s">
        <v>199</v>
      </c>
      <c r="B14" s="105" t="s">
        <v>200</v>
      </c>
      <c r="C14" s="106">
        <f>C15</f>
        <v>2703.7</v>
      </c>
      <c r="D14" s="106">
        <f>D15</f>
        <v>2933.6</v>
      </c>
    </row>
    <row r="15" spans="1:4" ht="15.75">
      <c r="A15" s="201" t="s">
        <v>201</v>
      </c>
      <c r="B15" s="204" t="s">
        <v>202</v>
      </c>
      <c r="C15" s="206">
        <f>C16+C17+C18</f>
        <v>2703.7</v>
      </c>
      <c r="D15" s="206">
        <f>D16+D17+D18</f>
        <v>2933.6</v>
      </c>
    </row>
    <row r="16" spans="1:4" ht="94.5">
      <c r="A16" s="102" t="s">
        <v>203</v>
      </c>
      <c r="B16" s="224" t="s">
        <v>381</v>
      </c>
      <c r="C16" s="107">
        <v>2703.7</v>
      </c>
      <c r="D16" s="107">
        <v>2933.6</v>
      </c>
    </row>
    <row r="17" spans="1:4" ht="94.5">
      <c r="A17" s="102" t="s">
        <v>204</v>
      </c>
      <c r="B17" s="224" t="s">
        <v>382</v>
      </c>
      <c r="C17" s="107">
        <v>0</v>
      </c>
      <c r="D17" s="107">
        <v>0</v>
      </c>
    </row>
    <row r="18" spans="1:4" ht="48.75" customHeight="1">
      <c r="A18" s="199" t="s">
        <v>205</v>
      </c>
      <c r="B18" s="203" t="s">
        <v>383</v>
      </c>
      <c r="C18" s="207">
        <v>0</v>
      </c>
      <c r="D18" s="207">
        <v>0</v>
      </c>
    </row>
    <row r="19" spans="1:4" ht="31.5">
      <c r="A19" s="104" t="s">
        <v>206</v>
      </c>
      <c r="B19" s="196" t="s">
        <v>207</v>
      </c>
      <c r="C19" s="106">
        <f>C20</f>
        <v>2454.8999999999996</v>
      </c>
      <c r="D19" s="106">
        <f>D20</f>
        <v>2674</v>
      </c>
    </row>
    <row r="20" spans="1:4" ht="31.5">
      <c r="A20" s="104" t="s">
        <v>208</v>
      </c>
      <c r="B20" s="196" t="s">
        <v>209</v>
      </c>
      <c r="C20" s="106">
        <f>C21+C22+C23+C24</f>
        <v>2454.8999999999996</v>
      </c>
      <c r="D20" s="197">
        <f>D21+D22+D23+D24</f>
        <v>2674</v>
      </c>
    </row>
    <row r="21" spans="1:4" ht="94.5">
      <c r="A21" s="102" t="s">
        <v>210</v>
      </c>
      <c r="B21" s="75" t="s">
        <v>384</v>
      </c>
      <c r="C21" s="107">
        <v>1277.2</v>
      </c>
      <c r="D21" s="107">
        <v>1392.9</v>
      </c>
    </row>
    <row r="22" spans="1:4" ht="110.25">
      <c r="A22" s="102" t="s">
        <v>211</v>
      </c>
      <c r="B22" s="75" t="s">
        <v>385</v>
      </c>
      <c r="C22" s="107">
        <v>6.7</v>
      </c>
      <c r="D22" s="107">
        <v>7.4</v>
      </c>
    </row>
    <row r="23" spans="1:4" ht="94.5">
      <c r="A23" s="102" t="s">
        <v>212</v>
      </c>
      <c r="B23" s="75" t="s">
        <v>386</v>
      </c>
      <c r="C23" s="107">
        <v>1329.8</v>
      </c>
      <c r="D23" s="107">
        <v>1450.7</v>
      </c>
    </row>
    <row r="24" spans="1:4" ht="98.25" customHeight="1">
      <c r="A24" s="199" t="s">
        <v>213</v>
      </c>
      <c r="B24" s="200" t="s">
        <v>387</v>
      </c>
      <c r="C24" s="207">
        <v>-158.8</v>
      </c>
      <c r="D24" s="207">
        <v>-177</v>
      </c>
    </row>
    <row r="25" spans="1:4" ht="15.75">
      <c r="A25" s="104" t="s">
        <v>351</v>
      </c>
      <c r="B25" s="196" t="s">
        <v>214</v>
      </c>
      <c r="C25" s="106">
        <f>C26</f>
        <v>1072.8</v>
      </c>
      <c r="D25" s="106">
        <f>D26</f>
        <v>1116.8</v>
      </c>
    </row>
    <row r="26" spans="1:4" ht="15.75">
      <c r="A26" s="104" t="s">
        <v>352</v>
      </c>
      <c r="B26" s="196" t="s">
        <v>215</v>
      </c>
      <c r="C26" s="106">
        <f>C27</f>
        <v>1072.8</v>
      </c>
      <c r="D26" s="106">
        <f>D27</f>
        <v>1116.8</v>
      </c>
    </row>
    <row r="27" spans="1:4" ht="15.75">
      <c r="A27" s="102" t="s">
        <v>216</v>
      </c>
      <c r="B27" s="224" t="s">
        <v>217</v>
      </c>
      <c r="C27" s="107">
        <v>1072.8</v>
      </c>
      <c r="D27" s="107">
        <v>1116.8</v>
      </c>
    </row>
    <row r="28" spans="1:4" ht="15.75">
      <c r="A28" s="104" t="s">
        <v>218</v>
      </c>
      <c r="B28" s="196" t="s">
        <v>219</v>
      </c>
      <c r="C28" s="106">
        <f>C29+C31</f>
        <v>2267.6</v>
      </c>
      <c r="D28" s="106">
        <f>D29+D31</f>
        <v>2267.6</v>
      </c>
    </row>
    <row r="29" spans="1:4" ht="15.75">
      <c r="A29" s="104" t="s">
        <v>220</v>
      </c>
      <c r="B29" s="196" t="s">
        <v>221</v>
      </c>
      <c r="C29" s="106">
        <f>C30</f>
        <v>181.5</v>
      </c>
      <c r="D29" s="106">
        <f>D30</f>
        <v>181.5</v>
      </c>
    </row>
    <row r="30" spans="1:4" ht="39.75" customHeight="1">
      <c r="A30" s="102" t="s">
        <v>222</v>
      </c>
      <c r="B30" s="75" t="s">
        <v>223</v>
      </c>
      <c r="C30" s="107">
        <v>181.5</v>
      </c>
      <c r="D30" s="107">
        <v>181.5</v>
      </c>
    </row>
    <row r="31" spans="1:4" ht="15.75">
      <c r="A31" s="104" t="s">
        <v>224</v>
      </c>
      <c r="B31" s="196" t="s">
        <v>225</v>
      </c>
      <c r="C31" s="106">
        <f>C32+C33</f>
        <v>2086.1</v>
      </c>
      <c r="D31" s="197">
        <f>D32+D33</f>
        <v>2086.1</v>
      </c>
    </row>
    <row r="32" spans="1:4" ht="31.5">
      <c r="A32" s="102" t="s">
        <v>226</v>
      </c>
      <c r="B32" s="224" t="s">
        <v>227</v>
      </c>
      <c r="C32" s="107">
        <v>669.1</v>
      </c>
      <c r="D32" s="107">
        <v>669.1</v>
      </c>
    </row>
    <row r="33" spans="1:4" ht="36" customHeight="1">
      <c r="A33" s="225" t="s">
        <v>228</v>
      </c>
      <c r="B33" s="203" t="s">
        <v>229</v>
      </c>
      <c r="C33" s="223">
        <v>1417</v>
      </c>
      <c r="D33" s="223">
        <v>1417</v>
      </c>
    </row>
    <row r="34" spans="1:4" ht="15.75">
      <c r="A34" s="228"/>
      <c r="B34" s="196" t="s">
        <v>230</v>
      </c>
      <c r="C34" s="229"/>
      <c r="D34" s="229"/>
    </row>
    <row r="35" spans="1:4" ht="78.75">
      <c r="A35" s="102"/>
      <c r="B35" s="196" t="s">
        <v>232</v>
      </c>
      <c r="C35" s="106">
        <f>C36+C38</f>
        <v>115.2</v>
      </c>
      <c r="D35" s="106">
        <f>D36+D38</f>
        <v>115.2</v>
      </c>
    </row>
    <row r="36" spans="1:4" ht="70.5" customHeight="1">
      <c r="A36" s="104" t="s">
        <v>231</v>
      </c>
      <c r="B36" s="224" t="s">
        <v>232</v>
      </c>
      <c r="C36" s="106">
        <f>C37</f>
        <v>107.2</v>
      </c>
      <c r="D36" s="106">
        <f>D37</f>
        <v>107.2</v>
      </c>
    </row>
    <row r="37" spans="1:4" ht="15.75">
      <c r="A37" s="102" t="s">
        <v>233</v>
      </c>
      <c r="B37" s="196" t="s">
        <v>266</v>
      </c>
      <c r="C37" s="107">
        <v>107.2</v>
      </c>
      <c r="D37" s="107">
        <v>107.2</v>
      </c>
    </row>
    <row r="38" spans="1:4" ht="63">
      <c r="A38" s="104" t="s">
        <v>265</v>
      </c>
      <c r="B38" s="224" t="s">
        <v>254</v>
      </c>
      <c r="C38" s="100">
        <f>C39</f>
        <v>8</v>
      </c>
      <c r="D38" s="100">
        <f>D39</f>
        <v>8</v>
      </c>
    </row>
    <row r="39" spans="1:4" ht="63">
      <c r="A39" s="102" t="s">
        <v>267</v>
      </c>
      <c r="B39" s="224" t="s">
        <v>254</v>
      </c>
      <c r="C39" s="101">
        <v>8</v>
      </c>
      <c r="D39" s="101">
        <v>8</v>
      </c>
    </row>
    <row r="40" spans="1:4" ht="15.75">
      <c r="A40" s="187" t="s">
        <v>234</v>
      </c>
      <c r="B40" s="196" t="s">
        <v>235</v>
      </c>
      <c r="C40" s="106">
        <f>C41</f>
        <v>777.5999999999999</v>
      </c>
      <c r="D40" s="106">
        <f>D41</f>
        <v>812.5</v>
      </c>
    </row>
    <row r="41" spans="1:4" ht="31.5">
      <c r="A41" s="187" t="s">
        <v>236</v>
      </c>
      <c r="B41" s="196" t="s">
        <v>237</v>
      </c>
      <c r="C41" s="106">
        <f>C42+C45</f>
        <v>777.5999999999999</v>
      </c>
      <c r="D41" s="106">
        <f>D42+D45</f>
        <v>812.5</v>
      </c>
    </row>
    <row r="42" spans="1:4" ht="22.5" customHeight="1">
      <c r="A42" s="187" t="s">
        <v>238</v>
      </c>
      <c r="B42" s="196" t="s">
        <v>239</v>
      </c>
      <c r="C42" s="106">
        <f>C43</f>
        <v>356.4</v>
      </c>
      <c r="D42" s="106">
        <f>D43</f>
        <v>356.4</v>
      </c>
    </row>
    <row r="43" spans="1:4" ht="15" customHeight="1">
      <c r="A43" s="251" t="s">
        <v>240</v>
      </c>
      <c r="B43" s="224" t="s">
        <v>241</v>
      </c>
      <c r="C43" s="107">
        <f>C44</f>
        <v>356.4</v>
      </c>
      <c r="D43" s="107">
        <f>D44</f>
        <v>356.4</v>
      </c>
    </row>
    <row r="44" spans="1:4" ht="31.5">
      <c r="A44" s="251" t="s">
        <v>242</v>
      </c>
      <c r="B44" s="224" t="s">
        <v>243</v>
      </c>
      <c r="C44" s="107">
        <v>356.4</v>
      </c>
      <c r="D44" s="107">
        <v>356.4</v>
      </c>
    </row>
    <row r="45" spans="1:4" ht="15.75" customHeight="1">
      <c r="A45" s="201" t="s">
        <v>244</v>
      </c>
      <c r="B45" s="205" t="s">
        <v>349</v>
      </c>
      <c r="C45" s="206">
        <f>C46+C47</f>
        <v>421.2</v>
      </c>
      <c r="D45" s="206">
        <f>D46+D47</f>
        <v>456.1</v>
      </c>
    </row>
    <row r="46" spans="1:4" ht="61.5" customHeight="1">
      <c r="A46" s="252" t="s">
        <v>245</v>
      </c>
      <c r="B46" s="203" t="s">
        <v>246</v>
      </c>
      <c r="C46" s="207">
        <v>33</v>
      </c>
      <c r="D46" s="207">
        <v>33</v>
      </c>
    </row>
    <row r="47" spans="1:4" ht="52.5" customHeight="1">
      <c r="A47" s="252" t="s">
        <v>247</v>
      </c>
      <c r="B47" s="203" t="s">
        <v>350</v>
      </c>
      <c r="C47" s="207">
        <v>388.2</v>
      </c>
      <c r="D47" s="207">
        <v>423.1</v>
      </c>
    </row>
    <row r="48" spans="1:4" ht="15.75">
      <c r="A48" s="104" t="s">
        <v>248</v>
      </c>
      <c r="B48" s="105"/>
      <c r="C48" s="106">
        <f>C12+C40</f>
        <v>9391.800000000001</v>
      </c>
      <c r="D48" s="106">
        <f>D12+D40</f>
        <v>9919.7</v>
      </c>
    </row>
    <row r="49" ht="15.75">
      <c r="A49" s="73"/>
    </row>
    <row r="50" ht="15.75">
      <c r="A50" s="73"/>
    </row>
    <row r="51" ht="15.75">
      <c r="A51" s="73"/>
    </row>
    <row r="52" ht="15.75">
      <c r="A52" s="73"/>
    </row>
    <row r="53" ht="15.75">
      <c r="A53" s="73"/>
    </row>
    <row r="54" ht="15.75">
      <c r="A54" s="73"/>
    </row>
    <row r="55" ht="15.75">
      <c r="A55" s="73"/>
    </row>
    <row r="56" ht="15.75">
      <c r="A56" s="73"/>
    </row>
    <row r="57" ht="15.75">
      <c r="A57" s="73"/>
    </row>
    <row r="58" ht="15.75">
      <c r="A58" s="73"/>
    </row>
    <row r="59" ht="15.75">
      <c r="A59" s="73"/>
    </row>
    <row r="60" ht="15.75">
      <c r="A60" s="73"/>
    </row>
    <row r="61" ht="15.75">
      <c r="A61" s="73"/>
    </row>
    <row r="62" ht="15.75">
      <c r="A62" s="73"/>
    </row>
    <row r="63" ht="15.75">
      <c r="A63" s="73"/>
    </row>
    <row r="64" ht="15.75">
      <c r="A64" s="73"/>
    </row>
    <row r="65" ht="15.75">
      <c r="A65" s="73"/>
    </row>
    <row r="66" ht="15.75">
      <c r="A66" s="73"/>
    </row>
    <row r="67" ht="15.75">
      <c r="A67" s="73"/>
    </row>
    <row r="68" ht="15.75">
      <c r="A68" s="103"/>
    </row>
    <row r="69" ht="15.75">
      <c r="A69" s="103"/>
    </row>
    <row r="70" ht="15.75">
      <c r="A70" s="103"/>
    </row>
    <row r="71" ht="15.75">
      <c r="A71" s="103"/>
    </row>
    <row r="72" ht="15.75">
      <c r="A72" s="103"/>
    </row>
    <row r="73" ht="15.75">
      <c r="A73" s="103"/>
    </row>
    <row r="74" ht="15.75">
      <c r="A74" s="103"/>
    </row>
    <row r="75" ht="15.75">
      <c r="A75" s="103"/>
    </row>
    <row r="76" ht="15.75">
      <c r="A76" s="103"/>
    </row>
  </sheetData>
  <sheetProtection/>
  <mergeCells count="7">
    <mergeCell ref="A10:A11"/>
    <mergeCell ref="B10:B11"/>
    <mergeCell ref="B2:D2"/>
    <mergeCell ref="B3:D3"/>
    <mergeCell ref="B4:D4"/>
    <mergeCell ref="B5:D5"/>
    <mergeCell ref="A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9"/>
  <sheetViews>
    <sheetView zoomScalePageLayoutView="0" workbookViewId="0" topLeftCell="A1">
      <selection activeCell="C19" sqref="C19"/>
    </sheetView>
  </sheetViews>
  <sheetFormatPr defaultColWidth="88.57421875" defaultRowHeight="15"/>
  <cols>
    <col min="1" max="1" width="33.00390625" style="65" customWidth="1"/>
    <col min="2" max="2" width="76.7109375" style="65" customWidth="1"/>
    <col min="3" max="3" width="15.28125" style="65" customWidth="1"/>
    <col min="4" max="16384" width="88.57421875" style="65" customWidth="1"/>
  </cols>
  <sheetData>
    <row r="1" ht="15.75">
      <c r="C1" s="77"/>
    </row>
    <row r="2" spans="2:3" ht="15.75">
      <c r="B2" s="254" t="s">
        <v>188</v>
      </c>
      <c r="C2" s="254"/>
    </row>
    <row r="3" spans="2:3" ht="15.75">
      <c r="B3" s="254" t="s">
        <v>143</v>
      </c>
      <c r="C3" s="254"/>
    </row>
    <row r="4" spans="2:3" ht="15.75">
      <c r="B4" s="254" t="s">
        <v>193</v>
      </c>
      <c r="C4" s="254"/>
    </row>
    <row r="5" spans="2:3" ht="15.75">
      <c r="B5" s="255" t="s">
        <v>436</v>
      </c>
      <c r="C5" s="255"/>
    </row>
    <row r="6" ht="9" customHeight="1">
      <c r="A6" s="103"/>
    </row>
    <row r="7" spans="1:3" ht="15.75">
      <c r="A7" s="256" t="s">
        <v>432</v>
      </c>
      <c r="B7" s="256"/>
      <c r="C7" s="256"/>
    </row>
    <row r="8" spans="1:3" ht="25.5" customHeight="1">
      <c r="A8" s="256"/>
      <c r="B8" s="256"/>
      <c r="C8" s="256"/>
    </row>
    <row r="9" ht="15.75">
      <c r="C9" s="67"/>
    </row>
    <row r="10" spans="1:3" ht="15.75" customHeight="1">
      <c r="A10" s="230" t="s">
        <v>389</v>
      </c>
      <c r="B10" s="231" t="s">
        <v>390</v>
      </c>
      <c r="C10" s="232" t="s">
        <v>391</v>
      </c>
    </row>
    <row r="11" spans="1:3" ht="32.25" customHeight="1">
      <c r="A11" s="233" t="s">
        <v>392</v>
      </c>
      <c r="B11" s="234" t="s">
        <v>393</v>
      </c>
      <c r="C11" s="235"/>
    </row>
    <row r="12" spans="1:3" ht="31.5">
      <c r="A12" s="236" t="s">
        <v>394</v>
      </c>
      <c r="B12" s="237" t="s">
        <v>395</v>
      </c>
      <c r="C12" s="238">
        <v>1</v>
      </c>
    </row>
    <row r="13" spans="1:3" ht="31.5">
      <c r="A13" s="236" t="s">
        <v>396</v>
      </c>
      <c r="B13" s="239" t="s">
        <v>397</v>
      </c>
      <c r="C13" s="238">
        <v>1</v>
      </c>
    </row>
    <row r="14" spans="1:3" ht="25.5">
      <c r="A14" s="233" t="s">
        <v>398</v>
      </c>
      <c r="B14" s="234" t="s">
        <v>399</v>
      </c>
      <c r="C14" s="240"/>
    </row>
    <row r="15" spans="1:3" ht="31.5">
      <c r="A15" s="241" t="s">
        <v>400</v>
      </c>
      <c r="B15" s="237" t="s">
        <v>401</v>
      </c>
      <c r="C15" s="242">
        <v>1</v>
      </c>
    </row>
    <row r="16" spans="1:3" ht="52.5" customHeight="1">
      <c r="A16" s="241" t="s">
        <v>402</v>
      </c>
      <c r="B16" s="237" t="s">
        <v>403</v>
      </c>
      <c r="C16" s="242">
        <v>1</v>
      </c>
    </row>
    <row r="17" spans="1:3" ht="15.75">
      <c r="A17" s="241" t="s">
        <v>404</v>
      </c>
      <c r="B17" s="237" t="s">
        <v>338</v>
      </c>
      <c r="C17" s="242">
        <v>1</v>
      </c>
    </row>
    <row r="18" spans="1:3" ht="15.75">
      <c r="A18" s="233" t="s">
        <v>405</v>
      </c>
      <c r="B18" s="243" t="s">
        <v>406</v>
      </c>
      <c r="C18" s="244"/>
    </row>
    <row r="19" spans="1:3" ht="31.5">
      <c r="A19" s="241" t="s">
        <v>407</v>
      </c>
      <c r="B19" s="239" t="s">
        <v>408</v>
      </c>
      <c r="C19" s="242">
        <v>1</v>
      </c>
    </row>
    <row r="20" spans="1:3" ht="15.75">
      <c r="A20" s="233" t="s">
        <v>409</v>
      </c>
      <c r="B20" s="234" t="s">
        <v>410</v>
      </c>
      <c r="C20" s="244"/>
    </row>
    <row r="21" spans="1:3" ht="141.75">
      <c r="A21" s="241" t="s">
        <v>411</v>
      </c>
      <c r="B21" s="237" t="s">
        <v>412</v>
      </c>
      <c r="C21" s="242">
        <v>1</v>
      </c>
    </row>
    <row r="22" spans="1:3" ht="126">
      <c r="A22" s="241" t="s">
        <v>413</v>
      </c>
      <c r="B22" s="245" t="s">
        <v>414</v>
      </c>
      <c r="C22" s="242">
        <v>1</v>
      </c>
    </row>
    <row r="23" spans="1:3" ht="47.25">
      <c r="A23" s="241" t="s">
        <v>415</v>
      </c>
      <c r="B23" s="237" t="s">
        <v>416</v>
      </c>
      <c r="C23" s="242">
        <v>1</v>
      </c>
    </row>
    <row r="24" spans="1:3" ht="72" customHeight="1">
      <c r="A24" s="241" t="s">
        <v>417</v>
      </c>
      <c r="B24" s="239" t="s">
        <v>418</v>
      </c>
      <c r="C24" s="244"/>
    </row>
    <row r="25" spans="1:3" ht="63">
      <c r="A25" s="241" t="s">
        <v>419</v>
      </c>
      <c r="B25" s="239" t="s">
        <v>254</v>
      </c>
      <c r="C25" s="242">
        <v>1</v>
      </c>
    </row>
    <row r="26" spans="1:3" ht="15.75">
      <c r="A26" s="233" t="s">
        <v>420</v>
      </c>
      <c r="B26" s="234" t="s">
        <v>268</v>
      </c>
      <c r="C26" s="240"/>
    </row>
    <row r="27" spans="1:3" ht="15.75">
      <c r="A27" s="241" t="s">
        <v>421</v>
      </c>
      <c r="B27" s="237" t="s">
        <v>269</v>
      </c>
      <c r="C27" s="242">
        <v>1</v>
      </c>
    </row>
    <row r="28" spans="1:3" ht="47.25">
      <c r="A28" s="246" t="s">
        <v>422</v>
      </c>
      <c r="B28" s="247" t="s">
        <v>423</v>
      </c>
      <c r="C28" s="242">
        <v>1</v>
      </c>
    </row>
    <row r="29" spans="1:3" ht="15.75">
      <c r="A29" s="241" t="s">
        <v>424</v>
      </c>
      <c r="B29" s="237" t="s">
        <v>425</v>
      </c>
      <c r="C29" s="242">
        <v>1</v>
      </c>
    </row>
    <row r="30" spans="1:3" ht="31.5">
      <c r="A30" s="241" t="s">
        <v>426</v>
      </c>
      <c r="B30" s="248" t="s">
        <v>427</v>
      </c>
      <c r="C30" s="242">
        <v>1</v>
      </c>
    </row>
    <row r="31" spans="1:3" ht="15.75">
      <c r="A31" s="241" t="s">
        <v>428</v>
      </c>
      <c r="B31" s="249" t="s">
        <v>429</v>
      </c>
      <c r="C31" s="242">
        <v>1</v>
      </c>
    </row>
    <row r="32" spans="1:3" ht="63">
      <c r="A32" s="241" t="s">
        <v>430</v>
      </c>
      <c r="B32" s="249" t="s">
        <v>431</v>
      </c>
      <c r="C32" s="242">
        <v>1</v>
      </c>
    </row>
    <row r="33" ht="15.75">
      <c r="A33" s="73"/>
    </row>
    <row r="34" ht="15.75">
      <c r="A34" s="73"/>
    </row>
    <row r="35" ht="15.75">
      <c r="A35" s="73"/>
    </row>
    <row r="36" ht="15.75">
      <c r="A36" s="73"/>
    </row>
    <row r="37" ht="15.75">
      <c r="A37" s="73"/>
    </row>
    <row r="38" ht="15.75">
      <c r="A38" s="73"/>
    </row>
    <row r="39" ht="15.75">
      <c r="A39" s="73"/>
    </row>
    <row r="40" ht="15.75">
      <c r="A40" s="73"/>
    </row>
    <row r="41" ht="15.75">
      <c r="A41" s="103"/>
    </row>
    <row r="42" ht="15.75">
      <c r="A42" s="103"/>
    </row>
    <row r="43" ht="15.75">
      <c r="A43" s="103"/>
    </row>
    <row r="44" ht="15.75">
      <c r="A44" s="103"/>
    </row>
    <row r="45" ht="15.75">
      <c r="A45" s="103"/>
    </row>
    <row r="46" ht="15.75">
      <c r="A46" s="103"/>
    </row>
    <row r="47" ht="15.75">
      <c r="A47" s="103"/>
    </row>
    <row r="48" ht="15.75">
      <c r="A48" s="103"/>
    </row>
    <row r="49" ht="15.75">
      <c r="A49" s="103"/>
    </row>
  </sheetData>
  <sheetProtection/>
  <mergeCells count="5">
    <mergeCell ref="B2:C2"/>
    <mergeCell ref="B3:C3"/>
    <mergeCell ref="B4:C4"/>
    <mergeCell ref="B5:C5"/>
    <mergeCell ref="A7:C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46.421875" style="0" customWidth="1"/>
    <col min="2" max="2" width="35.8515625" style="0" customWidth="1"/>
    <col min="3" max="3" width="24.7109375" style="0" customWidth="1"/>
  </cols>
  <sheetData>
    <row r="1" ht="15">
      <c r="C1" s="226"/>
    </row>
    <row r="2" spans="2:3" ht="15">
      <c r="B2" s="202"/>
      <c r="C2" s="202" t="s">
        <v>272</v>
      </c>
    </row>
    <row r="3" spans="2:3" ht="15">
      <c r="B3" s="257" t="s">
        <v>143</v>
      </c>
      <c r="C3" s="257"/>
    </row>
    <row r="4" spans="2:3" ht="15">
      <c r="B4" s="257" t="s">
        <v>193</v>
      </c>
      <c r="C4" s="257"/>
    </row>
    <row r="5" spans="2:3" ht="15">
      <c r="B5" s="257" t="s">
        <v>436</v>
      </c>
      <c r="C5" s="257"/>
    </row>
    <row r="6" spans="2:3" ht="15">
      <c r="B6" s="202"/>
      <c r="C6" s="202"/>
    </row>
    <row r="7" spans="2:3" ht="15">
      <c r="B7" s="202"/>
      <c r="C7" s="202"/>
    </row>
    <row r="8" spans="1:3" ht="15">
      <c r="A8" s="256" t="s">
        <v>378</v>
      </c>
      <c r="B8" s="258"/>
      <c r="C8" s="258"/>
    </row>
    <row r="9" spans="1:3" ht="80.25" customHeight="1">
      <c r="A9" s="258"/>
      <c r="B9" s="258"/>
      <c r="C9" s="258"/>
    </row>
    <row r="11" spans="1:6" ht="78.75" customHeight="1">
      <c r="A11" s="259" t="s">
        <v>273</v>
      </c>
      <c r="B11" s="109" t="s">
        <v>357</v>
      </c>
      <c r="C11" s="261" t="s">
        <v>277</v>
      </c>
      <c r="D11" s="108"/>
      <c r="E11" s="108"/>
      <c r="F11" s="108"/>
    </row>
    <row r="12" spans="1:6" ht="15.75">
      <c r="A12" s="260"/>
      <c r="B12" s="110" t="s">
        <v>274</v>
      </c>
      <c r="C12" s="262"/>
      <c r="D12" s="108"/>
      <c r="E12" s="108"/>
      <c r="F12" s="108"/>
    </row>
    <row r="13" spans="1:6" ht="15.75">
      <c r="A13" s="110" t="s">
        <v>275</v>
      </c>
      <c r="B13" s="110">
        <v>3265.2</v>
      </c>
      <c r="C13" s="116">
        <v>100</v>
      </c>
      <c r="D13" s="108"/>
      <c r="E13" s="108"/>
      <c r="F13" s="108"/>
    </row>
    <row r="14" spans="1:6" ht="15.75">
      <c r="A14" s="110" t="s">
        <v>276</v>
      </c>
      <c r="B14" s="110">
        <v>337.8</v>
      </c>
      <c r="C14" s="110"/>
      <c r="D14" s="108"/>
      <c r="E14" s="108"/>
      <c r="F14" s="108"/>
    </row>
    <row r="15" spans="1:6" ht="15.75">
      <c r="A15" s="110" t="s">
        <v>38</v>
      </c>
      <c r="B15" s="110">
        <v>37.1</v>
      </c>
      <c r="C15" s="116">
        <v>1.135</v>
      </c>
      <c r="D15" s="108"/>
      <c r="E15" s="108"/>
      <c r="F15" s="108"/>
    </row>
    <row r="16" spans="1:6" ht="15.75">
      <c r="A16" s="111"/>
      <c r="B16" s="112"/>
      <c r="C16" s="112"/>
      <c r="D16" s="108"/>
      <c r="E16" s="108"/>
      <c r="F16" s="108"/>
    </row>
    <row r="19" ht="15">
      <c r="D19" t="s">
        <v>340</v>
      </c>
    </row>
  </sheetData>
  <sheetProtection/>
  <mergeCells count="6">
    <mergeCell ref="B3:C3"/>
    <mergeCell ref="B4:C4"/>
    <mergeCell ref="B5:C5"/>
    <mergeCell ref="A8:C9"/>
    <mergeCell ref="A11:A12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view="pageBreakPreview" zoomScale="110" zoomScaleSheetLayoutView="110" zoomScalePageLayoutView="0" workbookViewId="0" topLeftCell="A1">
      <selection activeCell="M10" sqref="M10"/>
    </sheetView>
  </sheetViews>
  <sheetFormatPr defaultColWidth="9.140625" defaultRowHeight="15"/>
  <cols>
    <col min="1" max="1" width="5.57421875" style="3" customWidth="1"/>
    <col min="2" max="2" width="20.57421875" style="4" hidden="1" customWidth="1"/>
    <col min="3" max="3" width="32.28125" style="5" customWidth="1"/>
    <col min="4" max="4" width="4.8515625" style="4" customWidth="1"/>
    <col min="5" max="5" width="5.00390625" style="4" customWidth="1"/>
    <col min="6" max="7" width="4.7109375" style="4" customWidth="1"/>
    <col min="8" max="8" width="4.57421875" style="4" customWidth="1"/>
    <col min="9" max="9" width="4.7109375" style="4" customWidth="1"/>
    <col min="10" max="10" width="11.140625" style="4" customWidth="1"/>
    <col min="11" max="11" width="12.28125" style="6" hidden="1" customWidth="1"/>
    <col min="12" max="12" width="13.421875" style="6" customWidth="1"/>
    <col min="13" max="16384" width="9.140625" style="3" customWidth="1"/>
  </cols>
  <sheetData>
    <row r="1" ht="12.75">
      <c r="L1" s="2"/>
    </row>
    <row r="2" spans="1:12" s="1" customFormat="1" ht="15" customHeight="1">
      <c r="A2" s="76"/>
      <c r="B2" s="76"/>
      <c r="C2" s="254" t="s">
        <v>270</v>
      </c>
      <c r="D2" s="254"/>
      <c r="E2" s="254"/>
      <c r="F2" s="254"/>
      <c r="G2" s="254"/>
      <c r="H2" s="254"/>
      <c r="I2" s="254"/>
      <c r="J2" s="254"/>
      <c r="K2" s="254"/>
      <c r="L2" s="254"/>
    </row>
    <row r="3" spans="1:12" s="1" customFormat="1" ht="15" customHeight="1">
      <c r="A3" s="76"/>
      <c r="B3" s="76"/>
      <c r="C3" s="254" t="s">
        <v>143</v>
      </c>
      <c r="D3" s="254"/>
      <c r="E3" s="254"/>
      <c r="F3" s="254"/>
      <c r="G3" s="254"/>
      <c r="H3" s="254"/>
      <c r="I3" s="254"/>
      <c r="J3" s="254"/>
      <c r="K3" s="254"/>
      <c r="L3" s="254"/>
    </row>
    <row r="4" spans="1:12" s="1" customFormat="1" ht="15" customHeight="1">
      <c r="A4" s="76"/>
      <c r="B4" s="76"/>
      <c r="C4" s="254" t="s">
        <v>193</v>
      </c>
      <c r="D4" s="254"/>
      <c r="E4" s="254"/>
      <c r="F4" s="254"/>
      <c r="G4" s="254"/>
      <c r="H4" s="254"/>
      <c r="I4" s="254"/>
      <c r="J4" s="254"/>
      <c r="K4" s="254"/>
      <c r="L4" s="254"/>
    </row>
    <row r="5" spans="1:12" s="1" customFormat="1" ht="15">
      <c r="A5" s="265" t="s">
        <v>436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1:12" s="1" customFormat="1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33.75" customHeight="1">
      <c r="A7" s="267" t="s">
        <v>377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</row>
    <row r="8" spans="2:12" s="1" customFormat="1" ht="12.75">
      <c r="B8" s="7"/>
      <c r="C8" s="8"/>
      <c r="D8" s="7"/>
      <c r="E8" s="7"/>
      <c r="F8" s="7"/>
      <c r="G8" s="7"/>
      <c r="H8" s="7"/>
      <c r="I8" s="7"/>
      <c r="J8" s="7"/>
      <c r="K8" s="9" t="s">
        <v>52</v>
      </c>
      <c r="L8" s="9" t="s">
        <v>53</v>
      </c>
    </row>
    <row r="9" spans="1:12" s="1" customFormat="1" ht="12.75" customHeight="1">
      <c r="A9" s="268" t="s">
        <v>54</v>
      </c>
      <c r="B9" s="268" t="s">
        <v>54</v>
      </c>
      <c r="C9" s="263" t="s">
        <v>55</v>
      </c>
      <c r="D9" s="264"/>
      <c r="E9" s="264"/>
      <c r="F9" s="264"/>
      <c r="G9" s="264"/>
      <c r="H9" s="264"/>
      <c r="I9" s="264"/>
      <c r="J9" s="264"/>
      <c r="K9" s="266" t="s">
        <v>56</v>
      </c>
      <c r="L9" s="266" t="s">
        <v>56</v>
      </c>
    </row>
    <row r="10" spans="1:12" s="12" customFormat="1" ht="143.25" customHeight="1">
      <c r="A10" s="268"/>
      <c r="B10" s="268"/>
      <c r="C10" s="263"/>
      <c r="D10" s="55" t="s">
        <v>57</v>
      </c>
      <c r="E10" s="55" t="s">
        <v>58</v>
      </c>
      <c r="F10" s="55" t="s">
        <v>59</v>
      </c>
      <c r="G10" s="55" t="s">
        <v>60</v>
      </c>
      <c r="H10" s="55" t="s">
        <v>61</v>
      </c>
      <c r="I10" s="10" t="s">
        <v>62</v>
      </c>
      <c r="J10" s="11" t="s">
        <v>63</v>
      </c>
      <c r="K10" s="266"/>
      <c r="L10" s="266"/>
    </row>
    <row r="11" spans="1:12" s="19" customFormat="1" ht="25.5">
      <c r="A11" s="13" t="s">
        <v>64</v>
      </c>
      <c r="B11" s="14" t="s">
        <v>65</v>
      </c>
      <c r="C11" s="15" t="s">
        <v>66</v>
      </c>
      <c r="D11" s="16" t="s">
        <v>39</v>
      </c>
      <c r="E11" s="16" t="s">
        <v>40</v>
      </c>
      <c r="F11" s="16" t="s">
        <v>67</v>
      </c>
      <c r="G11" s="16" t="s">
        <v>67</v>
      </c>
      <c r="H11" s="16" t="s">
        <v>67</v>
      </c>
      <c r="I11" s="16" t="s">
        <v>68</v>
      </c>
      <c r="J11" s="16" t="s">
        <v>69</v>
      </c>
      <c r="K11" s="17">
        <v>1730000</v>
      </c>
      <c r="L11" s="18">
        <f>L12+L14</f>
        <v>829.1</v>
      </c>
    </row>
    <row r="12" spans="1:12" ht="36" customHeight="1">
      <c r="A12" s="20" t="s">
        <v>70</v>
      </c>
      <c r="B12" s="21" t="s">
        <v>71</v>
      </c>
      <c r="C12" s="22" t="s">
        <v>72</v>
      </c>
      <c r="D12" s="23" t="s">
        <v>39</v>
      </c>
      <c r="E12" s="23" t="s">
        <v>40</v>
      </c>
      <c r="F12" s="23" t="s">
        <v>67</v>
      </c>
      <c r="G12" s="23" t="s">
        <v>67</v>
      </c>
      <c r="H12" s="23" t="s">
        <v>67</v>
      </c>
      <c r="I12" s="23" t="s">
        <v>68</v>
      </c>
      <c r="J12" s="23" t="s">
        <v>73</v>
      </c>
      <c r="K12" s="24">
        <v>2500000</v>
      </c>
      <c r="L12" s="25">
        <f>L13</f>
        <v>829.1</v>
      </c>
    </row>
    <row r="13" spans="1:12" ht="48.75" customHeight="1">
      <c r="A13" s="23" t="s">
        <v>74</v>
      </c>
      <c r="B13" s="21" t="s">
        <v>75</v>
      </c>
      <c r="C13" s="22" t="s">
        <v>76</v>
      </c>
      <c r="D13" s="23" t="s">
        <v>39</v>
      </c>
      <c r="E13" s="23" t="s">
        <v>40</v>
      </c>
      <c r="F13" s="23" t="s">
        <v>67</v>
      </c>
      <c r="G13" s="23" t="s">
        <v>67</v>
      </c>
      <c r="H13" s="23" t="s">
        <v>49</v>
      </c>
      <c r="I13" s="23" t="s">
        <v>68</v>
      </c>
      <c r="J13" s="23" t="s">
        <v>77</v>
      </c>
      <c r="K13" s="24">
        <v>2500000</v>
      </c>
      <c r="L13" s="25">
        <v>829.1</v>
      </c>
    </row>
    <row r="14" spans="1:12" ht="63.75">
      <c r="A14" s="20"/>
      <c r="B14" s="21"/>
      <c r="C14" s="22" t="s">
        <v>190</v>
      </c>
      <c r="D14" s="23" t="s">
        <v>39</v>
      </c>
      <c r="E14" s="23" t="s">
        <v>45</v>
      </c>
      <c r="F14" s="23" t="s">
        <v>39</v>
      </c>
      <c r="G14" s="23" t="s">
        <v>39</v>
      </c>
      <c r="H14" s="23" t="s">
        <v>67</v>
      </c>
      <c r="I14" s="23" t="s">
        <v>68</v>
      </c>
      <c r="J14" s="23" t="s">
        <v>78</v>
      </c>
      <c r="K14" s="24"/>
      <c r="L14" s="25">
        <v>0</v>
      </c>
    </row>
    <row r="15" spans="1:12" ht="26.25" customHeight="1">
      <c r="A15" s="13" t="s">
        <v>79</v>
      </c>
      <c r="B15" s="14"/>
      <c r="C15" s="15" t="s">
        <v>80</v>
      </c>
      <c r="D15" s="16" t="s">
        <v>39</v>
      </c>
      <c r="E15" s="16" t="s">
        <v>45</v>
      </c>
      <c r="F15" s="16" t="s">
        <v>67</v>
      </c>
      <c r="G15" s="16" t="s">
        <v>67</v>
      </c>
      <c r="H15" s="16" t="s">
        <v>67</v>
      </c>
      <c r="I15" s="16" t="s">
        <v>68</v>
      </c>
      <c r="J15" s="16" t="s">
        <v>69</v>
      </c>
      <c r="K15" s="17"/>
      <c r="L15" s="18">
        <f>L17</f>
        <v>0</v>
      </c>
    </row>
    <row r="16" spans="1:12" ht="24.75" customHeight="1">
      <c r="A16" s="23" t="s">
        <v>81</v>
      </c>
      <c r="B16" s="14"/>
      <c r="C16" s="22" t="s">
        <v>84</v>
      </c>
      <c r="D16" s="23" t="s">
        <v>39</v>
      </c>
      <c r="E16" s="23" t="s">
        <v>45</v>
      </c>
      <c r="F16" s="23" t="s">
        <v>67</v>
      </c>
      <c r="G16" s="23" t="s">
        <v>67</v>
      </c>
      <c r="H16" s="23" t="s">
        <v>67</v>
      </c>
      <c r="I16" s="23" t="s">
        <v>68</v>
      </c>
      <c r="J16" s="23" t="s">
        <v>83</v>
      </c>
      <c r="K16" s="24"/>
      <c r="L16" s="25">
        <f>L17</f>
        <v>0</v>
      </c>
    </row>
    <row r="17" spans="1:12" ht="24" customHeight="1">
      <c r="A17" s="23" t="s">
        <v>82</v>
      </c>
      <c r="B17" s="21"/>
      <c r="C17" s="22" t="s">
        <v>85</v>
      </c>
      <c r="D17" s="23" t="s">
        <v>39</v>
      </c>
      <c r="E17" s="23" t="s">
        <v>45</v>
      </c>
      <c r="F17" s="23" t="s">
        <v>67</v>
      </c>
      <c r="G17" s="23" t="s">
        <v>67</v>
      </c>
      <c r="H17" s="23" t="s">
        <v>49</v>
      </c>
      <c r="I17" s="23" t="s">
        <v>68</v>
      </c>
      <c r="J17" s="23" t="s">
        <v>78</v>
      </c>
      <c r="K17" s="24"/>
      <c r="L17" s="25">
        <v>0</v>
      </c>
    </row>
    <row r="18" spans="1:12" ht="26.25" customHeight="1">
      <c r="A18" s="13">
        <v>2</v>
      </c>
      <c r="B18" s="14" t="s">
        <v>86</v>
      </c>
      <c r="C18" s="15" t="s">
        <v>87</v>
      </c>
      <c r="D18" s="16" t="s">
        <v>39</v>
      </c>
      <c r="E18" s="16" t="s">
        <v>49</v>
      </c>
      <c r="F18" s="16" t="s">
        <v>67</v>
      </c>
      <c r="G18" s="16" t="s">
        <v>67</v>
      </c>
      <c r="H18" s="16" t="s">
        <v>67</v>
      </c>
      <c r="I18" s="16" t="s">
        <v>68</v>
      </c>
      <c r="J18" s="16" t="s">
        <v>69</v>
      </c>
      <c r="K18" s="17">
        <v>245485.2</v>
      </c>
      <c r="L18" s="18">
        <f>L26+L19</f>
        <v>0</v>
      </c>
    </row>
    <row r="19" spans="1:12" ht="26.25" customHeight="1">
      <c r="A19" s="23" t="s">
        <v>81</v>
      </c>
      <c r="B19" s="21" t="s">
        <v>88</v>
      </c>
      <c r="C19" s="22" t="s">
        <v>89</v>
      </c>
      <c r="D19" s="23" t="s">
        <v>39</v>
      </c>
      <c r="E19" s="23" t="s">
        <v>49</v>
      </c>
      <c r="F19" s="23" t="s">
        <v>67</v>
      </c>
      <c r="G19" s="23" t="s">
        <v>67</v>
      </c>
      <c r="H19" s="23" t="s">
        <v>67</v>
      </c>
      <c r="I19" s="23" t="s">
        <v>68</v>
      </c>
      <c r="J19" s="23" t="s">
        <v>90</v>
      </c>
      <c r="K19" s="24">
        <v>-32397887.4</v>
      </c>
      <c r="L19" s="25">
        <f>L22</f>
        <v>-9863.8</v>
      </c>
    </row>
    <row r="20" spans="1:12" ht="24" customHeight="1">
      <c r="A20" s="54" t="s">
        <v>82</v>
      </c>
      <c r="B20" s="21" t="s">
        <v>91</v>
      </c>
      <c r="C20" s="22" t="s">
        <v>92</v>
      </c>
      <c r="D20" s="23" t="s">
        <v>39</v>
      </c>
      <c r="E20" s="23" t="s">
        <v>49</v>
      </c>
      <c r="F20" s="23" t="s">
        <v>40</v>
      </c>
      <c r="G20" s="23" t="s">
        <v>67</v>
      </c>
      <c r="H20" s="23" t="s">
        <v>67</v>
      </c>
      <c r="I20" s="23" t="s">
        <v>68</v>
      </c>
      <c r="J20" s="23" t="s">
        <v>90</v>
      </c>
      <c r="K20" s="24">
        <v>-32397887.4</v>
      </c>
      <c r="L20" s="25">
        <f>L21</f>
        <v>-9863.8</v>
      </c>
    </row>
    <row r="21" spans="1:12" ht="24" customHeight="1">
      <c r="A21" s="54" t="s">
        <v>93</v>
      </c>
      <c r="B21" s="21" t="s">
        <v>94</v>
      </c>
      <c r="C21" s="22" t="s">
        <v>95</v>
      </c>
      <c r="D21" s="23" t="s">
        <v>39</v>
      </c>
      <c r="E21" s="23" t="s">
        <v>49</v>
      </c>
      <c r="F21" s="23" t="s">
        <v>40</v>
      </c>
      <c r="G21" s="23" t="s">
        <v>39</v>
      </c>
      <c r="H21" s="23" t="s">
        <v>67</v>
      </c>
      <c r="I21" s="23" t="s">
        <v>68</v>
      </c>
      <c r="J21" s="23" t="s">
        <v>96</v>
      </c>
      <c r="K21" s="24">
        <v>-32397887.4</v>
      </c>
      <c r="L21" s="25">
        <f>L22</f>
        <v>-9863.8</v>
      </c>
    </row>
    <row r="22" spans="1:12" ht="24.75" customHeight="1">
      <c r="A22" s="54" t="s">
        <v>97</v>
      </c>
      <c r="B22" s="21" t="s">
        <v>98</v>
      </c>
      <c r="C22" s="22" t="s">
        <v>99</v>
      </c>
      <c r="D22" s="23" t="s">
        <v>39</v>
      </c>
      <c r="E22" s="23" t="s">
        <v>49</v>
      </c>
      <c r="F22" s="23" t="s">
        <v>40</v>
      </c>
      <c r="G22" s="23" t="s">
        <v>39</v>
      </c>
      <c r="H22" s="23" t="s">
        <v>49</v>
      </c>
      <c r="I22" s="23" t="s">
        <v>68</v>
      </c>
      <c r="J22" s="23" t="s">
        <v>96</v>
      </c>
      <c r="K22" s="24">
        <v>-32397887.4</v>
      </c>
      <c r="L22" s="25">
        <v>-9863.8</v>
      </c>
    </row>
    <row r="23" spans="1:12" ht="24" customHeight="1">
      <c r="A23" s="54" t="s">
        <v>100</v>
      </c>
      <c r="B23" s="21" t="s">
        <v>101</v>
      </c>
      <c r="C23" s="22" t="s">
        <v>102</v>
      </c>
      <c r="D23" s="23" t="s">
        <v>39</v>
      </c>
      <c r="E23" s="23" t="s">
        <v>49</v>
      </c>
      <c r="F23" s="23" t="s">
        <v>67</v>
      </c>
      <c r="G23" s="23" t="s">
        <v>67</v>
      </c>
      <c r="H23" s="23" t="s">
        <v>67</v>
      </c>
      <c r="I23" s="23" t="s">
        <v>68</v>
      </c>
      <c r="J23" s="23" t="s">
        <v>103</v>
      </c>
      <c r="K23" s="24">
        <v>32643372.6</v>
      </c>
      <c r="L23" s="25">
        <f>L24</f>
        <v>9863.8</v>
      </c>
    </row>
    <row r="24" spans="1:12" ht="25.5" customHeight="1">
      <c r="A24" s="23" t="s">
        <v>104</v>
      </c>
      <c r="B24" s="21" t="s">
        <v>105</v>
      </c>
      <c r="C24" s="22" t="s">
        <v>106</v>
      </c>
      <c r="D24" s="23" t="s">
        <v>39</v>
      </c>
      <c r="E24" s="23" t="s">
        <v>49</v>
      </c>
      <c r="F24" s="23" t="s">
        <v>40</v>
      </c>
      <c r="G24" s="23" t="s">
        <v>67</v>
      </c>
      <c r="H24" s="23" t="s">
        <v>67</v>
      </c>
      <c r="I24" s="23" t="s">
        <v>68</v>
      </c>
      <c r="J24" s="23" t="s">
        <v>103</v>
      </c>
      <c r="K24" s="24">
        <v>32643372.6</v>
      </c>
      <c r="L24" s="25">
        <f>L25</f>
        <v>9863.8</v>
      </c>
    </row>
    <row r="25" spans="1:12" ht="26.25" customHeight="1">
      <c r="A25" s="23" t="s">
        <v>107</v>
      </c>
      <c r="B25" s="21" t="s">
        <v>108</v>
      </c>
      <c r="C25" s="22" t="s">
        <v>109</v>
      </c>
      <c r="D25" s="23" t="s">
        <v>39</v>
      </c>
      <c r="E25" s="23" t="s">
        <v>49</v>
      </c>
      <c r="F25" s="23" t="s">
        <v>40</v>
      </c>
      <c r="G25" s="23" t="s">
        <v>39</v>
      </c>
      <c r="H25" s="23" t="s">
        <v>67</v>
      </c>
      <c r="I25" s="23" t="s">
        <v>68</v>
      </c>
      <c r="J25" s="23" t="s">
        <v>110</v>
      </c>
      <c r="K25" s="24">
        <v>32643372.6</v>
      </c>
      <c r="L25" s="25">
        <f>L26</f>
        <v>9863.8</v>
      </c>
    </row>
    <row r="26" spans="1:12" ht="41.25" customHeight="1">
      <c r="A26" s="23" t="s">
        <v>111</v>
      </c>
      <c r="B26" s="21" t="s">
        <v>112</v>
      </c>
      <c r="C26" s="22" t="s">
        <v>113</v>
      </c>
      <c r="D26" s="23" t="s">
        <v>39</v>
      </c>
      <c r="E26" s="23" t="s">
        <v>49</v>
      </c>
      <c r="F26" s="23" t="s">
        <v>40</v>
      </c>
      <c r="G26" s="23" t="s">
        <v>39</v>
      </c>
      <c r="H26" s="23" t="s">
        <v>49</v>
      </c>
      <c r="I26" s="23" t="s">
        <v>68</v>
      </c>
      <c r="J26" s="23" t="s">
        <v>110</v>
      </c>
      <c r="K26" s="24">
        <v>32643372.6</v>
      </c>
      <c r="L26" s="25">
        <v>9863.8</v>
      </c>
    </row>
    <row r="27" spans="1:18" s="19" customFormat="1" ht="38.25" customHeight="1">
      <c r="A27" s="13">
        <v>3</v>
      </c>
      <c r="B27" s="14" t="s">
        <v>115</v>
      </c>
      <c r="C27" s="15" t="s">
        <v>116</v>
      </c>
      <c r="D27" s="16" t="s">
        <v>39</v>
      </c>
      <c r="E27" s="16" t="s">
        <v>67</v>
      </c>
      <c r="F27" s="16" t="s">
        <v>67</v>
      </c>
      <c r="G27" s="16" t="s">
        <v>67</v>
      </c>
      <c r="H27" s="16" t="s">
        <v>67</v>
      </c>
      <c r="I27" s="16" t="s">
        <v>68</v>
      </c>
      <c r="J27" s="16" t="s">
        <v>69</v>
      </c>
      <c r="K27" s="17">
        <v>1696521.1</v>
      </c>
      <c r="L27" s="18">
        <f>L11</f>
        <v>829.1</v>
      </c>
      <c r="R27" s="3"/>
    </row>
    <row r="42" ht="12" customHeight="1"/>
  </sheetData>
  <sheetProtection/>
  <mergeCells count="11">
    <mergeCell ref="B9:B10"/>
    <mergeCell ref="C9:C10"/>
    <mergeCell ref="D9:J9"/>
    <mergeCell ref="C2:L2"/>
    <mergeCell ref="C3:L3"/>
    <mergeCell ref="C4:L4"/>
    <mergeCell ref="A5:L5"/>
    <mergeCell ref="K9:K10"/>
    <mergeCell ref="L9:L10"/>
    <mergeCell ref="A7:L7"/>
    <mergeCell ref="A9:A10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view="pageBreakPreview" zoomScaleSheetLayoutView="100" zoomScalePageLayoutView="0" workbookViewId="0" topLeftCell="A1">
      <selection activeCell="N15" sqref="N15"/>
    </sheetView>
  </sheetViews>
  <sheetFormatPr defaultColWidth="9.140625" defaultRowHeight="15"/>
  <cols>
    <col min="1" max="1" width="5.57421875" style="3" customWidth="1"/>
    <col min="2" max="2" width="20.57421875" style="4" hidden="1" customWidth="1"/>
    <col min="3" max="3" width="32.28125" style="5" customWidth="1"/>
    <col min="4" max="4" width="4.8515625" style="4" customWidth="1"/>
    <col min="5" max="5" width="5.00390625" style="4" customWidth="1"/>
    <col min="6" max="7" width="4.7109375" style="4" customWidth="1"/>
    <col min="8" max="8" width="4.57421875" style="4" customWidth="1"/>
    <col min="9" max="9" width="4.7109375" style="4" customWidth="1"/>
    <col min="10" max="10" width="11.140625" style="4" customWidth="1"/>
    <col min="11" max="11" width="12.28125" style="6" hidden="1" customWidth="1"/>
    <col min="12" max="12" width="12.28125" style="6" customWidth="1"/>
    <col min="13" max="14" width="13.421875" style="6" customWidth="1"/>
    <col min="15" max="16384" width="9.140625" style="3" customWidth="1"/>
  </cols>
  <sheetData>
    <row r="1" spans="1:14" s="1" customFormat="1" ht="15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121"/>
    </row>
    <row r="2" spans="1:14" s="1" customFormat="1" ht="15">
      <c r="A2" s="269" t="s">
        <v>271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121"/>
    </row>
    <row r="3" spans="1:14" s="1" customFormat="1" ht="15">
      <c r="A3" s="269" t="s">
        <v>143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121"/>
    </row>
    <row r="4" spans="1:14" s="1" customFormat="1" ht="15.75" customHeight="1">
      <c r="A4" s="269" t="s">
        <v>193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"/>
    </row>
    <row r="5" spans="1:13" ht="15" customHeight="1">
      <c r="A5" s="269" t="s">
        <v>436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</row>
    <row r="6" spans="1:14" s="1" customFormat="1" ht="18" customHeight="1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115"/>
    </row>
    <row r="7" spans="1:14" s="1" customFormat="1" ht="35.25" customHeight="1">
      <c r="A7" s="267" t="s">
        <v>376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114"/>
    </row>
    <row r="8" spans="2:14" s="1" customFormat="1" ht="12.75">
      <c r="B8" s="7"/>
      <c r="C8" s="8"/>
      <c r="D8" s="7"/>
      <c r="E8" s="7"/>
      <c r="F8" s="7"/>
      <c r="G8" s="7"/>
      <c r="H8" s="7"/>
      <c r="I8" s="7"/>
      <c r="J8" s="7"/>
      <c r="K8" s="9" t="s">
        <v>52</v>
      </c>
      <c r="L8" s="9"/>
      <c r="M8" s="9" t="s">
        <v>53</v>
      </c>
      <c r="N8" s="9"/>
    </row>
    <row r="9" spans="1:14" s="1" customFormat="1" ht="12.75" customHeight="1">
      <c r="A9" s="268" t="s">
        <v>54</v>
      </c>
      <c r="B9" s="268" t="s">
        <v>54</v>
      </c>
      <c r="C9" s="263" t="s">
        <v>55</v>
      </c>
      <c r="D9" s="264"/>
      <c r="E9" s="264"/>
      <c r="F9" s="264"/>
      <c r="G9" s="264"/>
      <c r="H9" s="264"/>
      <c r="I9" s="264"/>
      <c r="J9" s="264"/>
      <c r="K9" s="266" t="s">
        <v>56</v>
      </c>
      <c r="L9" s="266" t="s">
        <v>278</v>
      </c>
      <c r="M9" s="266"/>
      <c r="N9" s="122"/>
    </row>
    <row r="10" spans="1:14" s="12" customFormat="1" ht="105.75" customHeight="1">
      <c r="A10" s="268"/>
      <c r="B10" s="268"/>
      <c r="C10" s="263"/>
      <c r="D10" s="55" t="s">
        <v>57</v>
      </c>
      <c r="E10" s="55" t="s">
        <v>58</v>
      </c>
      <c r="F10" s="55" t="s">
        <v>59</v>
      </c>
      <c r="G10" s="55" t="s">
        <v>60</v>
      </c>
      <c r="H10" s="55" t="s">
        <v>61</v>
      </c>
      <c r="I10" s="10" t="s">
        <v>62</v>
      </c>
      <c r="J10" s="11" t="s">
        <v>63</v>
      </c>
      <c r="K10" s="266"/>
      <c r="L10" s="113" t="s">
        <v>358</v>
      </c>
      <c r="M10" s="113" t="s">
        <v>364</v>
      </c>
      <c r="N10" s="122"/>
    </row>
    <row r="11" spans="1:13" ht="25.5">
      <c r="A11" s="13" t="s">
        <v>64</v>
      </c>
      <c r="B11" s="14" t="s">
        <v>65</v>
      </c>
      <c r="C11" s="15" t="s">
        <v>66</v>
      </c>
      <c r="D11" s="16" t="s">
        <v>39</v>
      </c>
      <c r="E11" s="16" t="s">
        <v>40</v>
      </c>
      <c r="F11" s="16" t="s">
        <v>67</v>
      </c>
      <c r="G11" s="16" t="s">
        <v>67</v>
      </c>
      <c r="H11" s="16" t="s">
        <v>67</v>
      </c>
      <c r="I11" s="16" t="s">
        <v>68</v>
      </c>
      <c r="J11" s="16" t="s">
        <v>69</v>
      </c>
      <c r="K11" s="17">
        <v>1730000</v>
      </c>
      <c r="L11" s="18">
        <f>L12+L14</f>
        <v>861.4</v>
      </c>
      <c r="M11" s="18">
        <f>M12+M14</f>
        <v>910.7</v>
      </c>
    </row>
    <row r="12" spans="1:13" ht="38.25">
      <c r="A12" s="20" t="s">
        <v>70</v>
      </c>
      <c r="B12" s="21" t="s">
        <v>71</v>
      </c>
      <c r="C12" s="22" t="s">
        <v>72</v>
      </c>
      <c r="D12" s="23" t="s">
        <v>39</v>
      </c>
      <c r="E12" s="23" t="s">
        <v>40</v>
      </c>
      <c r="F12" s="23" t="s">
        <v>67</v>
      </c>
      <c r="G12" s="23" t="s">
        <v>67</v>
      </c>
      <c r="H12" s="23" t="s">
        <v>67</v>
      </c>
      <c r="I12" s="23" t="s">
        <v>68</v>
      </c>
      <c r="J12" s="23" t="s">
        <v>73</v>
      </c>
      <c r="K12" s="24">
        <v>2500000</v>
      </c>
      <c r="L12" s="25">
        <f>L13</f>
        <v>861.4</v>
      </c>
      <c r="M12" s="25">
        <f>M13</f>
        <v>910.7</v>
      </c>
    </row>
    <row r="13" spans="1:13" ht="51">
      <c r="A13" s="23" t="s">
        <v>74</v>
      </c>
      <c r="B13" s="21" t="s">
        <v>75</v>
      </c>
      <c r="C13" s="22" t="s">
        <v>76</v>
      </c>
      <c r="D13" s="23" t="s">
        <v>39</v>
      </c>
      <c r="E13" s="23" t="s">
        <v>40</v>
      </c>
      <c r="F13" s="23" t="s">
        <v>67</v>
      </c>
      <c r="G13" s="23" t="s">
        <v>67</v>
      </c>
      <c r="H13" s="23" t="s">
        <v>49</v>
      </c>
      <c r="I13" s="23" t="s">
        <v>68</v>
      </c>
      <c r="J13" s="23" t="s">
        <v>77</v>
      </c>
      <c r="K13" s="24">
        <v>2500000</v>
      </c>
      <c r="L13" s="25">
        <v>861.4</v>
      </c>
      <c r="M13" s="25">
        <v>910.7</v>
      </c>
    </row>
    <row r="14" spans="1:13" ht="63.75">
      <c r="A14" s="20"/>
      <c r="B14" s="21"/>
      <c r="C14" s="22" t="s">
        <v>190</v>
      </c>
      <c r="D14" s="23" t="s">
        <v>39</v>
      </c>
      <c r="E14" s="23" t="s">
        <v>45</v>
      </c>
      <c r="F14" s="23" t="s">
        <v>39</v>
      </c>
      <c r="G14" s="23" t="s">
        <v>39</v>
      </c>
      <c r="H14" s="23" t="s">
        <v>67</v>
      </c>
      <c r="I14" s="23" t="s">
        <v>68</v>
      </c>
      <c r="J14" s="23" t="s">
        <v>78</v>
      </c>
      <c r="K14" s="24"/>
      <c r="L14" s="25">
        <v>0</v>
      </c>
      <c r="M14" s="25">
        <v>0</v>
      </c>
    </row>
    <row r="15" spans="1:13" ht="38.25">
      <c r="A15" s="13" t="s">
        <v>79</v>
      </c>
      <c r="B15" s="14"/>
      <c r="C15" s="15" t="s">
        <v>80</v>
      </c>
      <c r="D15" s="16" t="s">
        <v>39</v>
      </c>
      <c r="E15" s="16" t="s">
        <v>45</v>
      </c>
      <c r="F15" s="16" t="s">
        <v>67</v>
      </c>
      <c r="G15" s="16" t="s">
        <v>67</v>
      </c>
      <c r="H15" s="16" t="s">
        <v>67</v>
      </c>
      <c r="I15" s="16" t="s">
        <v>68</v>
      </c>
      <c r="J15" s="16" t="s">
        <v>69</v>
      </c>
      <c r="K15" s="17"/>
      <c r="L15" s="18">
        <f>L17</f>
        <v>0</v>
      </c>
      <c r="M15" s="18">
        <f>M17</f>
        <v>0</v>
      </c>
    </row>
    <row r="16" spans="1:13" ht="53.25" customHeight="1">
      <c r="A16" s="23" t="s">
        <v>81</v>
      </c>
      <c r="B16" s="14"/>
      <c r="C16" s="22" t="s">
        <v>84</v>
      </c>
      <c r="D16" s="23" t="s">
        <v>39</v>
      </c>
      <c r="E16" s="23" t="s">
        <v>45</v>
      </c>
      <c r="F16" s="23" t="s">
        <v>67</v>
      </c>
      <c r="G16" s="23" t="s">
        <v>67</v>
      </c>
      <c r="H16" s="23" t="s">
        <v>67</v>
      </c>
      <c r="I16" s="23" t="s">
        <v>68</v>
      </c>
      <c r="J16" s="23" t="s">
        <v>83</v>
      </c>
      <c r="K16" s="24"/>
      <c r="L16" s="25">
        <f>L17</f>
        <v>0</v>
      </c>
      <c r="M16" s="25">
        <f>M17</f>
        <v>0</v>
      </c>
    </row>
    <row r="17" spans="1:13" ht="63.75">
      <c r="A17" s="23" t="s">
        <v>82</v>
      </c>
      <c r="B17" s="21"/>
      <c r="C17" s="22" t="s">
        <v>85</v>
      </c>
      <c r="D17" s="23" t="s">
        <v>39</v>
      </c>
      <c r="E17" s="23" t="s">
        <v>45</v>
      </c>
      <c r="F17" s="23" t="s">
        <v>67</v>
      </c>
      <c r="G17" s="23" t="s">
        <v>67</v>
      </c>
      <c r="H17" s="23" t="s">
        <v>49</v>
      </c>
      <c r="I17" s="23" t="s">
        <v>68</v>
      </c>
      <c r="J17" s="23" t="s">
        <v>78</v>
      </c>
      <c r="K17" s="24"/>
      <c r="L17" s="25">
        <v>0</v>
      </c>
      <c r="M17" s="25">
        <v>0</v>
      </c>
    </row>
    <row r="18" spans="1:13" ht="25.5">
      <c r="A18" s="13">
        <v>2</v>
      </c>
      <c r="B18" s="14" t="s">
        <v>86</v>
      </c>
      <c r="C18" s="15" t="s">
        <v>87</v>
      </c>
      <c r="D18" s="16" t="s">
        <v>39</v>
      </c>
      <c r="E18" s="16" t="s">
        <v>49</v>
      </c>
      <c r="F18" s="16" t="s">
        <v>67</v>
      </c>
      <c r="G18" s="16" t="s">
        <v>67</v>
      </c>
      <c r="H18" s="16" t="s">
        <v>67</v>
      </c>
      <c r="I18" s="16" t="s">
        <v>68</v>
      </c>
      <c r="J18" s="16" t="s">
        <v>69</v>
      </c>
      <c r="K18" s="17">
        <v>245485.2</v>
      </c>
      <c r="L18" s="18">
        <f>L26+L19</f>
        <v>0</v>
      </c>
      <c r="M18" s="18">
        <f>M26+M19</f>
        <v>0</v>
      </c>
    </row>
    <row r="19" spans="1:13" ht="25.5">
      <c r="A19" s="23" t="s">
        <v>81</v>
      </c>
      <c r="B19" s="21" t="s">
        <v>88</v>
      </c>
      <c r="C19" s="22" t="s">
        <v>89</v>
      </c>
      <c r="D19" s="23" t="s">
        <v>39</v>
      </c>
      <c r="E19" s="23" t="s">
        <v>49</v>
      </c>
      <c r="F19" s="23" t="s">
        <v>67</v>
      </c>
      <c r="G19" s="23" t="s">
        <v>67</v>
      </c>
      <c r="H19" s="23" t="s">
        <v>67</v>
      </c>
      <c r="I19" s="23" t="s">
        <v>68</v>
      </c>
      <c r="J19" s="23" t="s">
        <v>90</v>
      </c>
      <c r="K19" s="24">
        <v>-32397887.4</v>
      </c>
      <c r="L19" s="25">
        <f>L22</f>
        <v>-10253.2</v>
      </c>
      <c r="M19" s="25">
        <f>M22</f>
        <v>-10830.4</v>
      </c>
    </row>
    <row r="20" spans="1:13" ht="25.5">
      <c r="A20" s="54" t="s">
        <v>82</v>
      </c>
      <c r="B20" s="21" t="s">
        <v>91</v>
      </c>
      <c r="C20" s="22" t="s">
        <v>92</v>
      </c>
      <c r="D20" s="23" t="s">
        <v>39</v>
      </c>
      <c r="E20" s="23" t="s">
        <v>49</v>
      </c>
      <c r="F20" s="23" t="s">
        <v>40</v>
      </c>
      <c r="G20" s="23" t="s">
        <v>67</v>
      </c>
      <c r="H20" s="23" t="s">
        <v>67</v>
      </c>
      <c r="I20" s="23" t="s">
        <v>68</v>
      </c>
      <c r="J20" s="23" t="s">
        <v>90</v>
      </c>
      <c r="K20" s="24">
        <v>-32397887.4</v>
      </c>
      <c r="L20" s="25">
        <f>L21</f>
        <v>-10253.2</v>
      </c>
      <c r="M20" s="25">
        <f>M21</f>
        <v>-10830.4</v>
      </c>
    </row>
    <row r="21" spans="1:13" ht="25.5">
      <c r="A21" s="54" t="s">
        <v>93</v>
      </c>
      <c r="B21" s="21" t="s">
        <v>94</v>
      </c>
      <c r="C21" s="22" t="s">
        <v>95</v>
      </c>
      <c r="D21" s="23" t="s">
        <v>39</v>
      </c>
      <c r="E21" s="23" t="s">
        <v>49</v>
      </c>
      <c r="F21" s="23" t="s">
        <v>40</v>
      </c>
      <c r="G21" s="23" t="s">
        <v>39</v>
      </c>
      <c r="H21" s="23" t="s">
        <v>67</v>
      </c>
      <c r="I21" s="23" t="s">
        <v>68</v>
      </c>
      <c r="J21" s="23" t="s">
        <v>96</v>
      </c>
      <c r="K21" s="24">
        <v>-32397887.4</v>
      </c>
      <c r="L21" s="25">
        <f>L22</f>
        <v>-10253.2</v>
      </c>
      <c r="M21" s="25">
        <f>M22</f>
        <v>-10830.4</v>
      </c>
    </row>
    <row r="22" spans="1:13" ht="38.25">
      <c r="A22" s="54" t="s">
        <v>97</v>
      </c>
      <c r="B22" s="21" t="s">
        <v>98</v>
      </c>
      <c r="C22" s="22" t="s">
        <v>99</v>
      </c>
      <c r="D22" s="23" t="s">
        <v>39</v>
      </c>
      <c r="E22" s="23" t="s">
        <v>49</v>
      </c>
      <c r="F22" s="23" t="s">
        <v>40</v>
      </c>
      <c r="G22" s="23" t="s">
        <v>39</v>
      </c>
      <c r="H22" s="23" t="s">
        <v>49</v>
      </c>
      <c r="I22" s="23" t="s">
        <v>68</v>
      </c>
      <c r="J22" s="23" t="s">
        <v>96</v>
      </c>
      <c r="K22" s="24">
        <v>-32397887.4</v>
      </c>
      <c r="L22" s="25">
        <v>-10253.2</v>
      </c>
      <c r="M22" s="25">
        <v>-10830.4</v>
      </c>
    </row>
    <row r="23" spans="1:13" ht="25.5">
      <c r="A23" s="54" t="s">
        <v>100</v>
      </c>
      <c r="B23" s="21" t="s">
        <v>101</v>
      </c>
      <c r="C23" s="22" t="s">
        <v>102</v>
      </c>
      <c r="D23" s="23" t="s">
        <v>39</v>
      </c>
      <c r="E23" s="23" t="s">
        <v>49</v>
      </c>
      <c r="F23" s="23" t="s">
        <v>67</v>
      </c>
      <c r="G23" s="23" t="s">
        <v>67</v>
      </c>
      <c r="H23" s="23" t="s">
        <v>67</v>
      </c>
      <c r="I23" s="23" t="s">
        <v>68</v>
      </c>
      <c r="J23" s="23" t="s">
        <v>103</v>
      </c>
      <c r="K23" s="24">
        <v>32643372.6</v>
      </c>
      <c r="L23" s="25">
        <f>L24</f>
        <v>10253.2</v>
      </c>
      <c r="M23" s="25">
        <f aca="true" t="shared" si="0" ref="L23:M25">M24</f>
        <v>10830.4</v>
      </c>
    </row>
    <row r="24" spans="1:13" ht="25.5">
      <c r="A24" s="23" t="s">
        <v>104</v>
      </c>
      <c r="B24" s="21" t="s">
        <v>105</v>
      </c>
      <c r="C24" s="22" t="s">
        <v>106</v>
      </c>
      <c r="D24" s="23" t="s">
        <v>39</v>
      </c>
      <c r="E24" s="23" t="s">
        <v>49</v>
      </c>
      <c r="F24" s="23" t="s">
        <v>40</v>
      </c>
      <c r="G24" s="23" t="s">
        <v>67</v>
      </c>
      <c r="H24" s="23" t="s">
        <v>67</v>
      </c>
      <c r="I24" s="23" t="s">
        <v>68</v>
      </c>
      <c r="J24" s="23" t="s">
        <v>103</v>
      </c>
      <c r="K24" s="24">
        <v>32643372.6</v>
      </c>
      <c r="L24" s="25">
        <f t="shared" si="0"/>
        <v>10253.2</v>
      </c>
      <c r="M24" s="25">
        <f t="shared" si="0"/>
        <v>10830.4</v>
      </c>
    </row>
    <row r="25" spans="1:13" ht="25.5">
      <c r="A25" s="23" t="s">
        <v>107</v>
      </c>
      <c r="B25" s="21" t="s">
        <v>108</v>
      </c>
      <c r="C25" s="22" t="s">
        <v>109</v>
      </c>
      <c r="D25" s="23" t="s">
        <v>39</v>
      </c>
      <c r="E25" s="23" t="s">
        <v>49</v>
      </c>
      <c r="F25" s="23" t="s">
        <v>40</v>
      </c>
      <c r="G25" s="23" t="s">
        <v>39</v>
      </c>
      <c r="H25" s="23" t="s">
        <v>67</v>
      </c>
      <c r="I25" s="23" t="s">
        <v>68</v>
      </c>
      <c r="J25" s="23" t="s">
        <v>110</v>
      </c>
      <c r="K25" s="24">
        <v>32643372.6</v>
      </c>
      <c r="L25" s="25">
        <f t="shared" si="0"/>
        <v>10253.2</v>
      </c>
      <c r="M25" s="25">
        <f t="shared" si="0"/>
        <v>10830.4</v>
      </c>
    </row>
    <row r="26" spans="1:13" ht="38.25">
      <c r="A26" s="23" t="s">
        <v>111</v>
      </c>
      <c r="B26" s="21" t="s">
        <v>112</v>
      </c>
      <c r="C26" s="22" t="s">
        <v>113</v>
      </c>
      <c r="D26" s="23" t="s">
        <v>39</v>
      </c>
      <c r="E26" s="23" t="s">
        <v>49</v>
      </c>
      <c r="F26" s="23" t="s">
        <v>40</v>
      </c>
      <c r="G26" s="23" t="s">
        <v>39</v>
      </c>
      <c r="H26" s="23" t="s">
        <v>49</v>
      </c>
      <c r="I26" s="23" t="s">
        <v>68</v>
      </c>
      <c r="J26" s="23" t="s">
        <v>110</v>
      </c>
      <c r="K26" s="24">
        <v>32643372.6</v>
      </c>
      <c r="L26" s="25">
        <v>10253.2</v>
      </c>
      <c r="M26" s="25">
        <v>10830.4</v>
      </c>
    </row>
    <row r="27" spans="1:13" ht="38.25">
      <c r="A27" s="13">
        <v>3</v>
      </c>
      <c r="B27" s="14" t="s">
        <v>115</v>
      </c>
      <c r="C27" s="15" t="s">
        <v>116</v>
      </c>
      <c r="D27" s="16" t="s">
        <v>39</v>
      </c>
      <c r="E27" s="16" t="s">
        <v>67</v>
      </c>
      <c r="F27" s="16" t="s">
        <v>67</v>
      </c>
      <c r="G27" s="16" t="s">
        <v>67</v>
      </c>
      <c r="H27" s="16" t="s">
        <v>67</v>
      </c>
      <c r="I27" s="16" t="s">
        <v>68</v>
      </c>
      <c r="J27" s="16" t="s">
        <v>69</v>
      </c>
      <c r="K27" s="17">
        <v>1696521.1</v>
      </c>
      <c r="L27" s="18">
        <f>L11</f>
        <v>861.4</v>
      </c>
      <c r="M27" s="18">
        <f>M11</f>
        <v>910.7</v>
      </c>
    </row>
  </sheetData>
  <sheetProtection/>
  <mergeCells count="13">
    <mergeCell ref="A1:M1"/>
    <mergeCell ref="A2:M2"/>
    <mergeCell ref="A3:M3"/>
    <mergeCell ref="A6:M6"/>
    <mergeCell ref="A7:M7"/>
    <mergeCell ref="A9:A10"/>
    <mergeCell ref="B9:B10"/>
    <mergeCell ref="C9:C10"/>
    <mergeCell ref="D9:J9"/>
    <mergeCell ref="K9:K10"/>
    <mergeCell ref="A4:M4"/>
    <mergeCell ref="A5:M5"/>
    <mergeCell ref="L9:M9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"/>
  <sheetViews>
    <sheetView zoomScale="80" zoomScaleNormal="80" zoomScalePageLayoutView="0" workbookViewId="0" topLeftCell="A1">
      <selection activeCell="J19" sqref="J19"/>
    </sheetView>
  </sheetViews>
  <sheetFormatPr defaultColWidth="9.140625" defaultRowHeight="15"/>
  <cols>
    <col min="1" max="1" width="3.00390625" style="85" customWidth="1"/>
    <col min="2" max="3" width="9.140625" style="85" customWidth="1"/>
    <col min="4" max="4" width="44.140625" style="92" customWidth="1"/>
    <col min="5" max="5" width="8.421875" style="94" customWidth="1"/>
    <col min="6" max="6" width="10.28125" style="94" customWidth="1"/>
    <col min="7" max="7" width="17.28125" style="94" customWidth="1"/>
    <col min="8" max="253" width="9.140625" style="85" customWidth="1"/>
    <col min="254" max="254" width="3.00390625" style="85" customWidth="1"/>
    <col min="255" max="16384" width="9.140625" style="85" customWidth="1"/>
  </cols>
  <sheetData>
    <row r="1" spans="1:7" ht="12.75" customHeight="1">
      <c r="A1" s="123"/>
      <c r="B1" s="123"/>
      <c r="C1" s="123"/>
      <c r="D1" s="123"/>
      <c r="E1" s="124"/>
      <c r="F1" s="124"/>
      <c r="G1" s="123"/>
    </row>
    <row r="2" spans="1:7" s="26" customFormat="1" ht="15.75" customHeight="1">
      <c r="A2" s="125"/>
      <c r="B2" s="125"/>
      <c r="C2" s="254" t="s">
        <v>252</v>
      </c>
      <c r="D2" s="254"/>
      <c r="E2" s="254"/>
      <c r="F2" s="254"/>
      <c r="G2" s="254"/>
    </row>
    <row r="3" spans="1:7" s="26" customFormat="1" ht="15.75" customHeight="1">
      <c r="A3" s="125"/>
      <c r="B3" s="125"/>
      <c r="C3" s="254" t="s">
        <v>143</v>
      </c>
      <c r="D3" s="254"/>
      <c r="E3" s="254"/>
      <c r="F3" s="254"/>
      <c r="G3" s="254"/>
    </row>
    <row r="4" spans="1:7" s="26" customFormat="1" ht="15.75" customHeight="1">
      <c r="A4" s="125"/>
      <c r="B4" s="125"/>
      <c r="C4" s="254" t="s">
        <v>193</v>
      </c>
      <c r="D4" s="254"/>
      <c r="E4" s="254"/>
      <c r="F4" s="254"/>
      <c r="G4" s="254"/>
    </row>
    <row r="5" spans="1:7" s="26" customFormat="1" ht="18" customHeight="1">
      <c r="A5" s="126"/>
      <c r="B5" s="126"/>
      <c r="C5" s="296" t="s">
        <v>436</v>
      </c>
      <c r="D5" s="296"/>
      <c r="E5" s="296"/>
      <c r="F5" s="296"/>
      <c r="G5" s="296"/>
    </row>
    <row r="6" spans="1:7" ht="9.75" customHeight="1">
      <c r="A6" s="127"/>
      <c r="B6" s="127"/>
      <c r="C6" s="127"/>
      <c r="D6" s="274"/>
      <c r="E6" s="274"/>
      <c r="F6" s="274"/>
      <c r="G6" s="128"/>
    </row>
    <row r="7" spans="1:7" s="26" customFormat="1" ht="36" customHeight="1">
      <c r="A7" s="297" t="s">
        <v>375</v>
      </c>
      <c r="B7" s="297"/>
      <c r="C7" s="297"/>
      <c r="D7" s="297"/>
      <c r="E7" s="297"/>
      <c r="F7" s="297"/>
      <c r="G7" s="297"/>
    </row>
    <row r="8" spans="1:7" s="26" customFormat="1" ht="12.75">
      <c r="A8" s="297"/>
      <c r="B8" s="297"/>
      <c r="C8" s="297"/>
      <c r="D8" s="297"/>
      <c r="E8" s="297"/>
      <c r="F8" s="297"/>
      <c r="G8" s="297"/>
    </row>
    <row r="9" spans="1:7" s="26" customFormat="1" ht="26.25" customHeight="1">
      <c r="A9" s="297"/>
      <c r="B9" s="297"/>
      <c r="C9" s="297"/>
      <c r="D9" s="297"/>
      <c r="E9" s="297"/>
      <c r="F9" s="297"/>
      <c r="G9" s="297"/>
    </row>
    <row r="10" spans="1:7" ht="9.75" customHeight="1">
      <c r="A10" s="127"/>
      <c r="B10" s="129"/>
      <c r="C10" s="129"/>
      <c r="D10" s="130"/>
      <c r="E10" s="131"/>
      <c r="F10" s="131"/>
      <c r="G10" s="132"/>
    </row>
    <row r="11" spans="1:7" s="92" customFormat="1" ht="31.5" customHeight="1">
      <c r="A11" s="133" t="s">
        <v>118</v>
      </c>
      <c r="B11" s="275" t="s">
        <v>279</v>
      </c>
      <c r="C11" s="275"/>
      <c r="D11" s="275"/>
      <c r="E11" s="133" t="s">
        <v>121</v>
      </c>
      <c r="F11" s="134" t="s">
        <v>122</v>
      </c>
      <c r="G11" s="134" t="s">
        <v>341</v>
      </c>
    </row>
    <row r="12" spans="1:7" s="92" customFormat="1" ht="15.75" customHeight="1">
      <c r="A12" s="135"/>
      <c r="B12" s="276" t="s">
        <v>123</v>
      </c>
      <c r="C12" s="277"/>
      <c r="D12" s="278"/>
      <c r="E12" s="136" t="s">
        <v>39</v>
      </c>
      <c r="F12" s="136"/>
      <c r="G12" s="137">
        <f>G13+G14+G15+G16+G17</f>
        <v>5281.700000000001</v>
      </c>
    </row>
    <row r="13" spans="1:7" s="92" customFormat="1" ht="36" customHeight="1">
      <c r="A13" s="135"/>
      <c r="B13" s="279" t="s">
        <v>124</v>
      </c>
      <c r="C13" s="280"/>
      <c r="D13" s="281"/>
      <c r="E13" s="136" t="s">
        <v>39</v>
      </c>
      <c r="F13" s="136" t="s">
        <v>40</v>
      </c>
      <c r="G13" s="138">
        <f>'Бюджет.ассигнов.№9'!H11</f>
        <v>1077.8</v>
      </c>
    </row>
    <row r="14" spans="1:7" s="92" customFormat="1" ht="48.75" customHeight="1">
      <c r="A14" s="135"/>
      <c r="B14" s="279" t="s">
        <v>127</v>
      </c>
      <c r="C14" s="280"/>
      <c r="D14" s="281"/>
      <c r="E14" s="136" t="s">
        <v>39</v>
      </c>
      <c r="F14" s="136" t="s">
        <v>41</v>
      </c>
      <c r="G14" s="138">
        <f>'Бюджет.ассигнов.№9'!H18</f>
        <v>3532.1000000000004</v>
      </c>
    </row>
    <row r="15" spans="1:7" s="92" customFormat="1" ht="19.5" customHeight="1">
      <c r="A15" s="135"/>
      <c r="B15" s="279" t="s">
        <v>162</v>
      </c>
      <c r="C15" s="280"/>
      <c r="D15" s="281"/>
      <c r="E15" s="136" t="s">
        <v>39</v>
      </c>
      <c r="F15" s="136" t="s">
        <v>42</v>
      </c>
      <c r="G15" s="138">
        <f>'Бюджет.ассигнов.№9'!H33</f>
        <v>200</v>
      </c>
    </row>
    <row r="16" spans="1:7" s="92" customFormat="1" ht="18" customHeight="1">
      <c r="A16" s="135"/>
      <c r="B16" s="282" t="s">
        <v>129</v>
      </c>
      <c r="C16" s="283"/>
      <c r="D16" s="284"/>
      <c r="E16" s="136" t="s">
        <v>39</v>
      </c>
      <c r="F16" s="136" t="s">
        <v>43</v>
      </c>
      <c r="G16" s="138">
        <f>'Бюджет.ассигнов.№9'!H38</f>
        <v>10</v>
      </c>
    </row>
    <row r="17" spans="1:7" s="92" customFormat="1" ht="16.5" customHeight="1">
      <c r="A17" s="135"/>
      <c r="B17" s="282" t="s">
        <v>131</v>
      </c>
      <c r="C17" s="283"/>
      <c r="D17" s="284"/>
      <c r="E17" s="136" t="s">
        <v>39</v>
      </c>
      <c r="F17" s="136" t="s">
        <v>44</v>
      </c>
      <c r="G17" s="138">
        <f>'Бюджет.ассигнов.№9'!H43</f>
        <v>461.8</v>
      </c>
    </row>
    <row r="18" spans="1:7" s="92" customFormat="1" ht="20.25" customHeight="1">
      <c r="A18" s="135"/>
      <c r="B18" s="285" t="s">
        <v>136</v>
      </c>
      <c r="C18" s="286"/>
      <c r="D18" s="287"/>
      <c r="E18" s="136" t="s">
        <v>40</v>
      </c>
      <c r="F18" s="136"/>
      <c r="G18" s="138">
        <f>G19</f>
        <v>353.9</v>
      </c>
    </row>
    <row r="19" spans="1:7" s="92" customFormat="1" ht="18" customHeight="1">
      <c r="A19" s="135"/>
      <c r="B19" s="279" t="s">
        <v>137</v>
      </c>
      <c r="C19" s="280"/>
      <c r="D19" s="281"/>
      <c r="E19" s="136" t="s">
        <v>40</v>
      </c>
      <c r="F19" s="136" t="s">
        <v>45</v>
      </c>
      <c r="G19" s="138">
        <f>'Бюджет.ассигнов.№9'!H82</f>
        <v>353.9</v>
      </c>
    </row>
    <row r="20" spans="1:7" s="92" customFormat="1" ht="28.5" customHeight="1">
      <c r="A20" s="135"/>
      <c r="B20" s="288" t="s">
        <v>256</v>
      </c>
      <c r="C20" s="286"/>
      <c r="D20" s="287"/>
      <c r="E20" s="136" t="s">
        <v>45</v>
      </c>
      <c r="F20" s="136"/>
      <c r="G20" s="138">
        <f>G21+G22</f>
        <v>10</v>
      </c>
    </row>
    <row r="21" spans="1:7" s="92" customFormat="1" ht="19.5" customHeight="1">
      <c r="A21" s="135"/>
      <c r="B21" s="289" t="s">
        <v>280</v>
      </c>
      <c r="C21" s="280"/>
      <c r="D21" s="281"/>
      <c r="E21" s="136" t="s">
        <v>45</v>
      </c>
      <c r="F21" s="136" t="s">
        <v>46</v>
      </c>
      <c r="G21" s="138">
        <f>'Бюджет.ассигнов.№9'!H89</f>
        <v>5</v>
      </c>
    </row>
    <row r="22" spans="1:7" s="92" customFormat="1" ht="31.5" customHeight="1">
      <c r="A22" s="135"/>
      <c r="B22" s="290" t="s">
        <v>281</v>
      </c>
      <c r="C22" s="291"/>
      <c r="D22" s="292"/>
      <c r="E22" s="136" t="s">
        <v>45</v>
      </c>
      <c r="F22" s="136" t="s">
        <v>47</v>
      </c>
      <c r="G22" s="138">
        <f>'Бюджет.ассигнов.№9'!H95</f>
        <v>5</v>
      </c>
    </row>
    <row r="23" spans="1:7" s="92" customFormat="1" ht="23.25" customHeight="1">
      <c r="A23" s="135"/>
      <c r="B23" s="285" t="s">
        <v>138</v>
      </c>
      <c r="C23" s="286"/>
      <c r="D23" s="287"/>
      <c r="E23" s="136" t="s">
        <v>41</v>
      </c>
      <c r="F23" s="136"/>
      <c r="G23" s="138">
        <f>G24+G25</f>
        <v>2392.5</v>
      </c>
    </row>
    <row r="24" spans="1:7" s="92" customFormat="1" ht="19.5" customHeight="1">
      <c r="A24" s="135"/>
      <c r="B24" s="271" t="s">
        <v>282</v>
      </c>
      <c r="C24" s="272"/>
      <c r="D24" s="273"/>
      <c r="E24" s="136" t="s">
        <v>41</v>
      </c>
      <c r="F24" s="136" t="s">
        <v>46</v>
      </c>
      <c r="G24" s="138">
        <f>'Бюджет.ассигнов.№9'!H102</f>
        <v>2382.5</v>
      </c>
    </row>
    <row r="25" spans="1:8" s="28" customFormat="1" ht="18.75" customHeight="1">
      <c r="A25" s="135"/>
      <c r="B25" s="271" t="s">
        <v>139</v>
      </c>
      <c r="C25" s="272"/>
      <c r="D25" s="273"/>
      <c r="E25" s="136" t="s">
        <v>41</v>
      </c>
      <c r="F25" s="136" t="s">
        <v>48</v>
      </c>
      <c r="G25" s="138">
        <f>'Бюджет.ассигнов.№9'!H113</f>
        <v>10</v>
      </c>
      <c r="H25" s="27"/>
    </row>
    <row r="26" spans="1:7" s="92" customFormat="1" ht="15.75" customHeight="1">
      <c r="A26" s="135"/>
      <c r="B26" s="285" t="s">
        <v>132</v>
      </c>
      <c r="C26" s="286"/>
      <c r="D26" s="287"/>
      <c r="E26" s="136" t="s">
        <v>49</v>
      </c>
      <c r="F26" s="136"/>
      <c r="G26" s="137">
        <f>G27+G28</f>
        <v>1020.3</v>
      </c>
    </row>
    <row r="27" spans="1:7" s="92" customFormat="1" ht="15.75" customHeight="1">
      <c r="A27" s="135"/>
      <c r="B27" s="271" t="s">
        <v>134</v>
      </c>
      <c r="C27" s="272"/>
      <c r="D27" s="273"/>
      <c r="E27" s="136" t="s">
        <v>49</v>
      </c>
      <c r="F27" s="136" t="s">
        <v>40</v>
      </c>
      <c r="G27" s="138">
        <f>'Бюджет.ассигнов.№9'!H120</f>
        <v>448</v>
      </c>
    </row>
    <row r="28" spans="1:9" ht="15.75" customHeight="1">
      <c r="A28" s="135"/>
      <c r="B28" s="298" t="s">
        <v>140</v>
      </c>
      <c r="C28" s="299"/>
      <c r="D28" s="300"/>
      <c r="E28" s="136" t="s">
        <v>49</v>
      </c>
      <c r="F28" s="136" t="s">
        <v>45</v>
      </c>
      <c r="G28" s="137">
        <f>'Бюджет.ассигнов.№9'!H130</f>
        <v>572.3</v>
      </c>
      <c r="H28" s="93"/>
      <c r="I28" s="93"/>
    </row>
    <row r="29" spans="1:9" ht="21" customHeight="1">
      <c r="A29" s="135"/>
      <c r="B29" s="276" t="s">
        <v>257</v>
      </c>
      <c r="C29" s="277"/>
      <c r="D29" s="278"/>
      <c r="E29" s="136" t="s">
        <v>50</v>
      </c>
      <c r="F29" s="136"/>
      <c r="G29" s="139">
        <f>G30</f>
        <v>100</v>
      </c>
      <c r="H29" s="93"/>
      <c r="I29" s="93"/>
    </row>
    <row r="30" spans="1:9" ht="24.75" customHeight="1">
      <c r="A30" s="135"/>
      <c r="B30" s="298" t="s">
        <v>142</v>
      </c>
      <c r="C30" s="299"/>
      <c r="D30" s="300"/>
      <c r="E30" s="136" t="s">
        <v>50</v>
      </c>
      <c r="F30" s="136" t="s">
        <v>39</v>
      </c>
      <c r="G30" s="139">
        <f>'Бюджет.ассигнов.№9'!H141</f>
        <v>100</v>
      </c>
      <c r="H30" s="93"/>
      <c r="I30" s="93"/>
    </row>
    <row r="31" spans="1:7" ht="18" customHeight="1">
      <c r="A31" s="135"/>
      <c r="B31" s="276" t="s">
        <v>133</v>
      </c>
      <c r="C31" s="277"/>
      <c r="D31" s="278"/>
      <c r="E31" s="136" t="s">
        <v>47</v>
      </c>
      <c r="F31" s="136"/>
      <c r="G31" s="137">
        <f>G32</f>
        <v>480.4</v>
      </c>
    </row>
    <row r="32" spans="1:7" ht="19.5" customHeight="1">
      <c r="A32" s="135"/>
      <c r="B32" s="298" t="s">
        <v>31</v>
      </c>
      <c r="C32" s="299"/>
      <c r="D32" s="300"/>
      <c r="E32" s="136">
        <v>10</v>
      </c>
      <c r="F32" s="136" t="s">
        <v>39</v>
      </c>
      <c r="G32" s="138">
        <f>'Бюджет.ассигнов.№9'!H147</f>
        <v>480.4</v>
      </c>
    </row>
    <row r="33" spans="1:7" ht="18.75" customHeight="1">
      <c r="A33" s="135"/>
      <c r="B33" s="285" t="s">
        <v>184</v>
      </c>
      <c r="C33" s="286"/>
      <c r="D33" s="287"/>
      <c r="E33" s="136" t="s">
        <v>43</v>
      </c>
      <c r="F33" s="136"/>
      <c r="G33" s="138">
        <f>G34</f>
        <v>225</v>
      </c>
    </row>
    <row r="34" spans="1:7" ht="25.5" customHeight="1">
      <c r="A34" s="135"/>
      <c r="B34" s="271" t="s">
        <v>33</v>
      </c>
      <c r="C34" s="272"/>
      <c r="D34" s="273"/>
      <c r="E34" s="136" t="s">
        <v>43</v>
      </c>
      <c r="F34" s="136" t="s">
        <v>40</v>
      </c>
      <c r="G34" s="138">
        <f>'Бюджет.ассигнов.№9'!H153</f>
        <v>225</v>
      </c>
    </row>
    <row r="35" spans="1:7" ht="33.75" customHeight="1">
      <c r="A35" s="140"/>
      <c r="B35" s="285" t="s">
        <v>283</v>
      </c>
      <c r="C35" s="286"/>
      <c r="D35" s="287"/>
      <c r="E35" s="136" t="s">
        <v>44</v>
      </c>
      <c r="F35" s="136"/>
      <c r="G35" s="138">
        <f>G36</f>
        <v>0</v>
      </c>
    </row>
    <row r="36" spans="1:7" ht="34.5" customHeight="1">
      <c r="A36" s="140"/>
      <c r="B36" s="271" t="s">
        <v>284</v>
      </c>
      <c r="C36" s="272"/>
      <c r="D36" s="273"/>
      <c r="E36" s="136" t="s">
        <v>44</v>
      </c>
      <c r="F36" s="136" t="s">
        <v>39</v>
      </c>
      <c r="G36" s="138">
        <f>'Бюджет.ассигнов.№9'!H160</f>
        <v>0</v>
      </c>
    </row>
    <row r="37" spans="1:7" ht="23.25" customHeight="1">
      <c r="A37" s="141"/>
      <c r="B37" s="293" t="s">
        <v>51</v>
      </c>
      <c r="C37" s="294"/>
      <c r="D37" s="295"/>
      <c r="E37" s="142"/>
      <c r="F37" s="142"/>
      <c r="G37" s="137">
        <f>G12+G18+G20+G23+G26+G29+G31+G33+G35</f>
        <v>9863.8</v>
      </c>
    </row>
  </sheetData>
  <sheetProtection/>
  <mergeCells count="33">
    <mergeCell ref="B26:D26"/>
    <mergeCell ref="B23:D23"/>
    <mergeCell ref="B24:D24"/>
    <mergeCell ref="B37:D37"/>
    <mergeCell ref="C2:G2"/>
    <mergeCell ref="C3:G3"/>
    <mergeCell ref="C4:G4"/>
    <mergeCell ref="C5:G5"/>
    <mergeCell ref="A7:G9"/>
    <mergeCell ref="B27:D27"/>
    <mergeCell ref="B33:D33"/>
    <mergeCell ref="B17:D17"/>
    <mergeCell ref="B28:D28"/>
    <mergeCell ref="B20:D20"/>
    <mergeCell ref="B21:D21"/>
    <mergeCell ref="B22:D22"/>
    <mergeCell ref="B34:D34"/>
    <mergeCell ref="B35:D35"/>
    <mergeCell ref="B36:D36"/>
    <mergeCell ref="B29:D29"/>
    <mergeCell ref="B30:D30"/>
    <mergeCell ref="B31:D31"/>
    <mergeCell ref="B32:D32"/>
    <mergeCell ref="B25:D25"/>
    <mergeCell ref="D6:F6"/>
    <mergeCell ref="B11:D11"/>
    <mergeCell ref="B12:D12"/>
    <mergeCell ref="B13:D13"/>
    <mergeCell ref="B14:D14"/>
    <mergeCell ref="B15:D15"/>
    <mergeCell ref="B16:D16"/>
    <mergeCell ref="B18:D18"/>
    <mergeCell ref="B19:D1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6"/>
  <sheetViews>
    <sheetView zoomScalePageLayoutView="0" workbookViewId="0" topLeftCell="A22">
      <selection activeCell="H60" sqref="H60"/>
    </sheetView>
  </sheetViews>
  <sheetFormatPr defaultColWidth="3.00390625" defaultRowHeight="15"/>
  <cols>
    <col min="1" max="1" width="3.00390625" style="85" customWidth="1"/>
    <col min="2" max="3" width="9.140625" style="85" customWidth="1"/>
    <col min="4" max="4" width="38.00390625" style="92" customWidth="1"/>
    <col min="5" max="5" width="7.00390625" style="94" customWidth="1"/>
    <col min="6" max="6" width="7.8515625" style="94" customWidth="1"/>
    <col min="7" max="7" width="12.421875" style="94" customWidth="1"/>
    <col min="8" max="8" width="15.28125" style="94" customWidth="1"/>
    <col min="9" max="9" width="9.140625" style="85" hidden="1" customWidth="1"/>
    <col min="10" max="255" width="9.140625" style="85" customWidth="1"/>
    <col min="256" max="16384" width="3.00390625" style="85" customWidth="1"/>
  </cols>
  <sheetData>
    <row r="1" spans="1:8" ht="12.75" customHeight="1">
      <c r="A1" s="83"/>
      <c r="B1" s="83"/>
      <c r="C1" s="83"/>
      <c r="D1" s="83"/>
      <c r="E1" s="84"/>
      <c r="F1" s="84"/>
      <c r="G1" s="84"/>
      <c r="H1" s="227"/>
    </row>
    <row r="2" spans="1:8" s="26" customFormat="1" ht="15.75" customHeight="1">
      <c r="A2" s="125"/>
      <c r="B2" s="125"/>
      <c r="C2" s="254" t="s">
        <v>286</v>
      </c>
      <c r="D2" s="254"/>
      <c r="E2" s="254"/>
      <c r="F2" s="254"/>
      <c r="G2" s="254"/>
      <c r="H2" s="254"/>
    </row>
    <row r="3" spans="1:8" s="26" customFormat="1" ht="15.75" customHeight="1">
      <c r="A3" s="125"/>
      <c r="B3" s="125"/>
      <c r="C3" s="254" t="s">
        <v>143</v>
      </c>
      <c r="D3" s="254"/>
      <c r="E3" s="254"/>
      <c r="F3" s="254"/>
      <c r="G3" s="254"/>
      <c r="H3" s="254"/>
    </row>
    <row r="4" spans="1:8" s="26" customFormat="1" ht="15.75" customHeight="1">
      <c r="A4" s="125"/>
      <c r="B4" s="125"/>
      <c r="C4" s="254" t="s">
        <v>193</v>
      </c>
      <c r="D4" s="254"/>
      <c r="E4" s="254"/>
      <c r="F4" s="254"/>
      <c r="G4" s="254"/>
      <c r="H4" s="254"/>
    </row>
    <row r="5" spans="1:8" s="26" customFormat="1" ht="18" customHeight="1">
      <c r="A5" s="126"/>
      <c r="B5" s="126"/>
      <c r="C5" s="296" t="s">
        <v>436</v>
      </c>
      <c r="D5" s="296"/>
      <c r="E5" s="296"/>
      <c r="F5" s="296"/>
      <c r="G5" s="296"/>
      <c r="H5" s="296"/>
    </row>
    <row r="6" spans="1:9" ht="12">
      <c r="A6" s="86"/>
      <c r="B6" s="86"/>
      <c r="C6" s="86"/>
      <c r="D6" s="301"/>
      <c r="E6" s="301"/>
      <c r="F6" s="301"/>
      <c r="G6" s="88"/>
      <c r="H6" s="89"/>
      <c r="I6" s="86"/>
    </row>
    <row r="7" spans="1:9" ht="66.75" customHeight="1">
      <c r="A7" s="297" t="s">
        <v>374</v>
      </c>
      <c r="B7" s="297"/>
      <c r="C7" s="297"/>
      <c r="D7" s="297"/>
      <c r="E7" s="297"/>
      <c r="F7" s="297"/>
      <c r="G7" s="297"/>
      <c r="H7" s="297"/>
      <c r="I7" s="86"/>
    </row>
    <row r="8" spans="1:9" ht="12">
      <c r="A8" s="86"/>
      <c r="B8" s="90"/>
      <c r="C8" s="90"/>
      <c r="D8" s="87"/>
      <c r="E8" s="91"/>
      <c r="F8" s="91"/>
      <c r="G8" s="89"/>
      <c r="H8" s="89" t="s">
        <v>117</v>
      </c>
      <c r="I8" s="86"/>
    </row>
    <row r="9" spans="1:8" s="92" customFormat="1" ht="33" customHeight="1">
      <c r="A9" s="133" t="s">
        <v>118</v>
      </c>
      <c r="B9" s="275" t="s">
        <v>119</v>
      </c>
      <c r="C9" s="275"/>
      <c r="D9" s="275"/>
      <c r="E9" s="133" t="s">
        <v>121</v>
      </c>
      <c r="F9" s="134" t="s">
        <v>122</v>
      </c>
      <c r="G9" s="134" t="s">
        <v>356</v>
      </c>
      <c r="H9" s="133" t="s">
        <v>367</v>
      </c>
    </row>
    <row r="10" spans="1:8" s="92" customFormat="1" ht="15.75" customHeight="1">
      <c r="A10" s="135"/>
      <c r="B10" s="276" t="s">
        <v>123</v>
      </c>
      <c r="C10" s="277"/>
      <c r="D10" s="278"/>
      <c r="E10" s="136" t="s">
        <v>39</v>
      </c>
      <c r="F10" s="136"/>
      <c r="G10" s="137">
        <f>G11+G12+G13+G14+G15</f>
        <v>5118.900000000001</v>
      </c>
      <c r="H10" s="138">
        <f>H11+H12+H13+H14+H15</f>
        <v>5296.7</v>
      </c>
    </row>
    <row r="11" spans="1:8" s="92" customFormat="1" ht="33" customHeight="1">
      <c r="A11" s="135"/>
      <c r="B11" s="279" t="s">
        <v>124</v>
      </c>
      <c r="C11" s="280"/>
      <c r="D11" s="281"/>
      <c r="E11" s="136" t="s">
        <v>39</v>
      </c>
      <c r="F11" s="136" t="s">
        <v>40</v>
      </c>
      <c r="G11" s="138">
        <f>'Бюджет.ассигнов.№10'!H11</f>
        <v>1120.9</v>
      </c>
      <c r="H11" s="138">
        <f>'Бюджет.ассигнов.№10'!I11</f>
        <v>1165.6999999999998</v>
      </c>
    </row>
    <row r="12" spans="1:8" s="92" customFormat="1" ht="43.5" customHeight="1">
      <c r="A12" s="135"/>
      <c r="B12" s="279" t="s">
        <v>127</v>
      </c>
      <c r="C12" s="280"/>
      <c r="D12" s="281"/>
      <c r="E12" s="136" t="s">
        <v>39</v>
      </c>
      <c r="F12" s="136" t="s">
        <v>41</v>
      </c>
      <c r="G12" s="138">
        <f>'Бюджет.ассигнов.№10'!H18</f>
        <v>3661.4</v>
      </c>
      <c r="H12" s="138">
        <f>'Бюджет.ассигнов.№10'!I18</f>
        <v>3796.2</v>
      </c>
    </row>
    <row r="13" spans="1:8" s="92" customFormat="1" ht="19.5" customHeight="1">
      <c r="A13" s="135"/>
      <c r="B13" s="279" t="s">
        <v>162</v>
      </c>
      <c r="C13" s="280"/>
      <c r="D13" s="281"/>
      <c r="E13" s="136" t="s">
        <v>39</v>
      </c>
      <c r="F13" s="136" t="s">
        <v>42</v>
      </c>
      <c r="G13" s="138">
        <f>'Бюджет.ассигнов.№10'!H33</f>
        <v>0</v>
      </c>
      <c r="H13" s="138">
        <f>'Бюджет.ассигнов.№10'!I33</f>
        <v>0</v>
      </c>
    </row>
    <row r="14" spans="1:8" s="92" customFormat="1" ht="18" customHeight="1">
      <c r="A14" s="135"/>
      <c r="B14" s="282" t="s">
        <v>129</v>
      </c>
      <c r="C14" s="283"/>
      <c r="D14" s="284"/>
      <c r="E14" s="136" t="s">
        <v>39</v>
      </c>
      <c r="F14" s="136" t="s">
        <v>43</v>
      </c>
      <c r="G14" s="138">
        <f>'Бюджет.ассигнов.№10'!H38</f>
        <v>10</v>
      </c>
      <c r="H14" s="138">
        <f>'Бюджет.ассигнов.№10'!I38</f>
        <v>10</v>
      </c>
    </row>
    <row r="15" spans="1:8" s="92" customFormat="1" ht="16.5" customHeight="1">
      <c r="A15" s="135"/>
      <c r="B15" s="282" t="s">
        <v>131</v>
      </c>
      <c r="C15" s="283"/>
      <c r="D15" s="284"/>
      <c r="E15" s="136" t="s">
        <v>39</v>
      </c>
      <c r="F15" s="136" t="s">
        <v>44</v>
      </c>
      <c r="G15" s="138">
        <f>'Бюджет.ассигнов.№10'!H43</f>
        <v>326.59999999999997</v>
      </c>
      <c r="H15" s="138">
        <f>'Бюджет.ассигнов.№10'!I43</f>
        <v>324.8</v>
      </c>
    </row>
    <row r="16" spans="1:11" s="92" customFormat="1" ht="19.5" customHeight="1">
      <c r="A16" s="135"/>
      <c r="B16" s="285" t="s">
        <v>255</v>
      </c>
      <c r="C16" s="286"/>
      <c r="D16" s="287"/>
      <c r="E16" s="136"/>
      <c r="F16" s="136"/>
      <c r="G16" s="221">
        <f>'Бюджет.ассигнов.№10'!H73</f>
        <v>224.3</v>
      </c>
      <c r="H16" s="221">
        <f>'Бюджет.ассигнов.№10'!I73</f>
        <v>473.2</v>
      </c>
      <c r="J16" s="143"/>
      <c r="K16" s="143"/>
    </row>
    <row r="17" spans="1:8" s="92" customFormat="1" ht="20.25" customHeight="1">
      <c r="A17" s="135"/>
      <c r="B17" s="285" t="s">
        <v>136</v>
      </c>
      <c r="C17" s="286"/>
      <c r="D17" s="287"/>
      <c r="E17" s="136" t="s">
        <v>40</v>
      </c>
      <c r="F17" s="136"/>
      <c r="G17" s="138">
        <f>G18</f>
        <v>388.2</v>
      </c>
      <c r="H17" s="138">
        <f>H18</f>
        <v>423.1</v>
      </c>
    </row>
    <row r="18" spans="1:8" s="92" customFormat="1" ht="18" customHeight="1">
      <c r="A18" s="135"/>
      <c r="B18" s="279" t="s">
        <v>137</v>
      </c>
      <c r="C18" s="280"/>
      <c r="D18" s="281"/>
      <c r="E18" s="136" t="s">
        <v>40</v>
      </c>
      <c r="F18" s="136" t="s">
        <v>45</v>
      </c>
      <c r="G18" s="138">
        <f>'Бюджет.ассигнов.№10'!H75</f>
        <v>388.2</v>
      </c>
      <c r="H18" s="138">
        <f>'Бюджет.ассигнов.№10'!I75</f>
        <v>423.1</v>
      </c>
    </row>
    <row r="19" spans="1:8" s="92" customFormat="1" ht="28.5" customHeight="1">
      <c r="A19" s="135"/>
      <c r="B19" s="288" t="s">
        <v>256</v>
      </c>
      <c r="C19" s="286"/>
      <c r="D19" s="287"/>
      <c r="E19" s="136" t="s">
        <v>45</v>
      </c>
      <c r="F19" s="136"/>
      <c r="G19" s="138">
        <f>G20+G21</f>
        <v>10</v>
      </c>
      <c r="H19" s="138">
        <f>H20+H21</f>
        <v>10</v>
      </c>
    </row>
    <row r="20" spans="1:8" s="92" customFormat="1" ht="23.25" customHeight="1">
      <c r="A20" s="135"/>
      <c r="B20" s="289" t="s">
        <v>280</v>
      </c>
      <c r="C20" s="280"/>
      <c r="D20" s="281"/>
      <c r="E20" s="136" t="s">
        <v>45</v>
      </c>
      <c r="F20" s="136" t="s">
        <v>46</v>
      </c>
      <c r="G20" s="138">
        <f>'Бюджет.ассигнов.№10'!H82</f>
        <v>5</v>
      </c>
      <c r="H20" s="138">
        <f>'Бюджет.ассигнов.№10'!I82</f>
        <v>5</v>
      </c>
    </row>
    <row r="21" spans="1:8" s="92" customFormat="1" ht="15" customHeight="1">
      <c r="A21" s="135"/>
      <c r="B21" s="290" t="s">
        <v>281</v>
      </c>
      <c r="C21" s="291"/>
      <c r="D21" s="292"/>
      <c r="E21" s="136" t="s">
        <v>45</v>
      </c>
      <c r="F21" s="136" t="s">
        <v>47</v>
      </c>
      <c r="G21" s="138">
        <f>'Бюджет.ассигнов.№10'!H88</f>
        <v>5</v>
      </c>
      <c r="H21" s="138">
        <f>'Бюджет.ассигнов.№10'!I88</f>
        <v>5</v>
      </c>
    </row>
    <row r="22" spans="1:8" s="92" customFormat="1" ht="23.25" customHeight="1">
      <c r="A22" s="135"/>
      <c r="B22" s="285" t="s">
        <v>138</v>
      </c>
      <c r="C22" s="286"/>
      <c r="D22" s="287"/>
      <c r="E22" s="136" t="s">
        <v>41</v>
      </c>
      <c r="F22" s="136"/>
      <c r="G22" s="138">
        <f>G23+G24</f>
        <v>2464.9</v>
      </c>
      <c r="H22" s="138">
        <f>H23+H24</f>
        <v>2684</v>
      </c>
    </row>
    <row r="23" spans="1:8" s="92" customFormat="1" ht="19.5" customHeight="1">
      <c r="A23" s="135"/>
      <c r="B23" s="271" t="s">
        <v>282</v>
      </c>
      <c r="C23" s="272"/>
      <c r="D23" s="273"/>
      <c r="E23" s="136" t="s">
        <v>41</v>
      </c>
      <c r="F23" s="136" t="s">
        <v>46</v>
      </c>
      <c r="G23" s="138">
        <f>'Бюджет.ассигнов.№10'!H95</f>
        <v>2454.9</v>
      </c>
      <c r="H23" s="138">
        <f>'Бюджет.ассигнов.№10'!I95</f>
        <v>2674</v>
      </c>
    </row>
    <row r="24" spans="1:10" s="28" customFormat="1" ht="18.75" customHeight="1">
      <c r="A24" s="135"/>
      <c r="B24" s="271" t="s">
        <v>139</v>
      </c>
      <c r="C24" s="272"/>
      <c r="D24" s="273"/>
      <c r="E24" s="136" t="s">
        <v>41</v>
      </c>
      <c r="F24" s="136" t="s">
        <v>48</v>
      </c>
      <c r="G24" s="138">
        <f>'Бюджет.ассигнов.№10'!H106</f>
        <v>10</v>
      </c>
      <c r="H24" s="138">
        <f>'Бюджет.ассигнов.№10'!I106</f>
        <v>10</v>
      </c>
      <c r="I24" s="29">
        <v>12</v>
      </c>
      <c r="J24" s="27"/>
    </row>
    <row r="25" spans="1:8" s="92" customFormat="1" ht="15.75" customHeight="1">
      <c r="A25" s="135"/>
      <c r="B25" s="285" t="s">
        <v>132</v>
      </c>
      <c r="C25" s="286"/>
      <c r="D25" s="287"/>
      <c r="E25" s="136" t="s">
        <v>49</v>
      </c>
      <c r="F25" s="136"/>
      <c r="G25" s="137">
        <f>G26+G27</f>
        <v>1217.1</v>
      </c>
      <c r="H25" s="137">
        <f>H26+H27</f>
        <v>1077.9</v>
      </c>
    </row>
    <row r="26" spans="1:8" s="92" customFormat="1" ht="15.75" customHeight="1">
      <c r="A26" s="135"/>
      <c r="B26" s="271" t="s">
        <v>134</v>
      </c>
      <c r="C26" s="272"/>
      <c r="D26" s="273"/>
      <c r="E26" s="136" t="s">
        <v>49</v>
      </c>
      <c r="F26" s="136" t="s">
        <v>40</v>
      </c>
      <c r="G26" s="138">
        <f>'Бюджет.ассигнов.№10'!H113</f>
        <v>448</v>
      </c>
      <c r="H26" s="138">
        <f>'Бюджет.ассигнов.№10'!I113</f>
        <v>448</v>
      </c>
    </row>
    <row r="27" spans="1:11" ht="15.75" customHeight="1">
      <c r="A27" s="135"/>
      <c r="B27" s="298" t="s">
        <v>140</v>
      </c>
      <c r="C27" s="299"/>
      <c r="D27" s="300"/>
      <c r="E27" s="136" t="s">
        <v>49</v>
      </c>
      <c r="F27" s="136" t="s">
        <v>45</v>
      </c>
      <c r="G27" s="137">
        <f>'Бюджет.ассигнов.№10'!H123</f>
        <v>769.1</v>
      </c>
      <c r="H27" s="137">
        <f>'Бюджет.ассигнов.№10'!I123</f>
        <v>629.9</v>
      </c>
      <c r="I27" s="93"/>
      <c r="J27" s="93"/>
      <c r="K27" s="93"/>
    </row>
    <row r="28" spans="1:11" ht="21" customHeight="1">
      <c r="A28" s="135"/>
      <c r="B28" s="276" t="s">
        <v>257</v>
      </c>
      <c r="C28" s="277"/>
      <c r="D28" s="278"/>
      <c r="E28" s="136" t="s">
        <v>50</v>
      </c>
      <c r="F28" s="136"/>
      <c r="G28" s="139">
        <f>G29</f>
        <v>100</v>
      </c>
      <c r="H28" s="139">
        <f>H29</f>
        <v>100</v>
      </c>
      <c r="I28" s="93"/>
      <c r="J28" s="93"/>
      <c r="K28" s="93"/>
    </row>
    <row r="29" spans="1:11" ht="24.75" customHeight="1">
      <c r="A29" s="135"/>
      <c r="B29" s="298" t="s">
        <v>142</v>
      </c>
      <c r="C29" s="299"/>
      <c r="D29" s="300"/>
      <c r="E29" s="136" t="s">
        <v>50</v>
      </c>
      <c r="F29" s="136" t="s">
        <v>39</v>
      </c>
      <c r="G29" s="139">
        <f>'Бюджет.ассигнов.№10'!H130</f>
        <v>100</v>
      </c>
      <c r="H29" s="139">
        <f>'Бюджет.ассигнов.№10'!I130</f>
        <v>100</v>
      </c>
      <c r="I29" s="93"/>
      <c r="J29" s="93"/>
      <c r="K29" s="93"/>
    </row>
    <row r="30" spans="1:8" ht="18" customHeight="1">
      <c r="A30" s="135"/>
      <c r="B30" s="276" t="s">
        <v>133</v>
      </c>
      <c r="C30" s="277"/>
      <c r="D30" s="278"/>
      <c r="E30" s="136" t="s">
        <v>47</v>
      </c>
      <c r="F30" s="136"/>
      <c r="G30" s="137">
        <f>G31</f>
        <v>504.8</v>
      </c>
      <c r="H30" s="137">
        <f>H31</f>
        <v>540.5</v>
      </c>
    </row>
    <row r="31" spans="1:8" ht="19.5" customHeight="1">
      <c r="A31" s="135"/>
      <c r="B31" s="298" t="s">
        <v>31</v>
      </c>
      <c r="C31" s="299"/>
      <c r="D31" s="300"/>
      <c r="E31" s="136">
        <v>10</v>
      </c>
      <c r="F31" s="136" t="s">
        <v>39</v>
      </c>
      <c r="G31" s="138">
        <f>'Бюджет.ассигнов.№10'!H136</f>
        <v>504.8</v>
      </c>
      <c r="H31" s="138">
        <f>'Бюджет.ассигнов.№10'!I136</f>
        <v>540.5</v>
      </c>
    </row>
    <row r="32" spans="1:8" ht="18.75" customHeight="1">
      <c r="A32" s="135"/>
      <c r="B32" s="285" t="s">
        <v>184</v>
      </c>
      <c r="C32" s="286"/>
      <c r="D32" s="287"/>
      <c r="E32" s="136" t="s">
        <v>43</v>
      </c>
      <c r="F32" s="136"/>
      <c r="G32" s="138">
        <f>G33</f>
        <v>225</v>
      </c>
      <c r="H32" s="138">
        <f>H33</f>
        <v>225</v>
      </c>
    </row>
    <row r="33" spans="1:8" ht="25.5" customHeight="1">
      <c r="A33" s="135"/>
      <c r="B33" s="271" t="s">
        <v>33</v>
      </c>
      <c r="C33" s="272"/>
      <c r="D33" s="273"/>
      <c r="E33" s="136" t="s">
        <v>43</v>
      </c>
      <c r="F33" s="136" t="s">
        <v>40</v>
      </c>
      <c r="G33" s="138">
        <f>'Бюджет.ассигнов.№10'!H142</f>
        <v>225</v>
      </c>
      <c r="H33" s="138">
        <f>'Бюджет.ассигнов.№10'!I142</f>
        <v>225</v>
      </c>
    </row>
    <row r="34" spans="1:8" ht="31.5" customHeight="1">
      <c r="A34" s="140"/>
      <c r="B34" s="285" t="s">
        <v>283</v>
      </c>
      <c r="C34" s="286"/>
      <c r="D34" s="287"/>
      <c r="E34" s="136" t="s">
        <v>44</v>
      </c>
      <c r="F34" s="136"/>
      <c r="G34" s="138">
        <f>G35</f>
        <v>0</v>
      </c>
      <c r="H34" s="138">
        <f>H35</f>
        <v>0</v>
      </c>
    </row>
    <row r="35" spans="1:8" ht="33.75" customHeight="1">
      <c r="A35" s="140"/>
      <c r="B35" s="271" t="s">
        <v>284</v>
      </c>
      <c r="C35" s="272"/>
      <c r="D35" s="273"/>
      <c r="E35" s="136" t="s">
        <v>44</v>
      </c>
      <c r="F35" s="136" t="s">
        <v>39</v>
      </c>
      <c r="G35" s="138">
        <f>'Бюджет.ассигнов.№10'!H149</f>
        <v>0</v>
      </c>
      <c r="H35" s="138">
        <f>'Бюджет.ассигнов.№10'!I149</f>
        <v>0</v>
      </c>
    </row>
    <row r="36" spans="1:8" ht="23.25" customHeight="1">
      <c r="A36" s="141"/>
      <c r="B36" s="293" t="s">
        <v>51</v>
      </c>
      <c r="C36" s="294"/>
      <c r="D36" s="295"/>
      <c r="E36" s="142"/>
      <c r="F36" s="142"/>
      <c r="G36" s="137">
        <f>G10+G17+G19+G22+G25+G28+G30+G32+G34+G16</f>
        <v>10253.199999999999</v>
      </c>
      <c r="H36" s="137">
        <f>H10+H17+H19+H22+H25+H28+H30+H32+H34+H16</f>
        <v>10830.4</v>
      </c>
    </row>
  </sheetData>
  <sheetProtection/>
  <mergeCells count="34">
    <mergeCell ref="B35:D35"/>
    <mergeCell ref="B36:D36"/>
    <mergeCell ref="B34:D34"/>
    <mergeCell ref="B33:D33"/>
    <mergeCell ref="B32:D32"/>
    <mergeCell ref="B31:D31"/>
    <mergeCell ref="B30:D30"/>
    <mergeCell ref="B28:D28"/>
    <mergeCell ref="B29:D29"/>
    <mergeCell ref="B25:D25"/>
    <mergeCell ref="B26:D26"/>
    <mergeCell ref="B27:D27"/>
    <mergeCell ref="B22:D22"/>
    <mergeCell ref="B23:D23"/>
    <mergeCell ref="B18:D18"/>
    <mergeCell ref="B19:D19"/>
    <mergeCell ref="B20:D20"/>
    <mergeCell ref="B21:D21"/>
    <mergeCell ref="B12:D12"/>
    <mergeCell ref="B15:D15"/>
    <mergeCell ref="B9:D9"/>
    <mergeCell ref="B10:D10"/>
    <mergeCell ref="B11:D11"/>
    <mergeCell ref="B24:D24"/>
    <mergeCell ref="B16:D16"/>
    <mergeCell ref="B17:D17"/>
    <mergeCell ref="B14:D14"/>
    <mergeCell ref="B13:D13"/>
    <mergeCell ref="D6:F6"/>
    <mergeCell ref="A7:H7"/>
    <mergeCell ref="C2:H2"/>
    <mergeCell ref="C3:H3"/>
    <mergeCell ref="C4:H4"/>
    <mergeCell ref="C5:H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7"/>
  <sheetViews>
    <sheetView zoomScale="130" zoomScaleNormal="130" zoomScalePageLayoutView="0" workbookViewId="0" topLeftCell="A149">
      <selection activeCell="C173" sqref="C173"/>
    </sheetView>
  </sheetViews>
  <sheetFormatPr defaultColWidth="9.140625" defaultRowHeight="15"/>
  <cols>
    <col min="1" max="1" width="59.00390625" style="30" customWidth="1"/>
    <col min="2" max="2" width="7.57421875" style="30" customWidth="1"/>
    <col min="3" max="3" width="7.8515625" style="82" customWidth="1"/>
    <col min="4" max="4" width="8.00390625" style="82" customWidth="1"/>
    <col min="5" max="5" width="10.140625" style="145" customWidth="1"/>
    <col min="6" max="6" width="7.421875" style="82" customWidth="1"/>
    <col min="7" max="7" width="8.421875" style="82" hidden="1" customWidth="1"/>
    <col min="8" max="8" width="10.57421875" style="52" customWidth="1"/>
    <col min="9" max="9" width="8.8515625" style="31" customWidth="1"/>
    <col min="10" max="16384" width="9.140625" style="31" customWidth="1"/>
  </cols>
  <sheetData>
    <row r="1" spans="7:8" ht="12">
      <c r="G1" s="313"/>
      <c r="H1" s="313"/>
    </row>
    <row r="2" spans="1:9" s="33" customFormat="1" ht="15.75">
      <c r="A2" s="255" t="s">
        <v>249</v>
      </c>
      <c r="B2" s="255"/>
      <c r="C2" s="255"/>
      <c r="D2" s="255"/>
      <c r="E2" s="255"/>
      <c r="F2" s="255"/>
      <c r="G2" s="255"/>
      <c r="H2" s="255"/>
      <c r="I2" s="32"/>
    </row>
    <row r="3" spans="1:9" s="33" customFormat="1" ht="15.75">
      <c r="A3" s="255" t="s">
        <v>143</v>
      </c>
      <c r="B3" s="255"/>
      <c r="C3" s="255"/>
      <c r="D3" s="255"/>
      <c r="E3" s="255"/>
      <c r="F3" s="255"/>
      <c r="G3" s="255"/>
      <c r="H3" s="255"/>
      <c r="I3" s="32"/>
    </row>
    <row r="4" spans="1:9" s="33" customFormat="1" ht="15.75">
      <c r="A4" s="255" t="s">
        <v>193</v>
      </c>
      <c r="B4" s="255"/>
      <c r="C4" s="255"/>
      <c r="D4" s="255"/>
      <c r="E4" s="255"/>
      <c r="F4" s="255"/>
      <c r="G4" s="255"/>
      <c r="H4" s="255"/>
      <c r="I4" s="32"/>
    </row>
    <row r="5" spans="1:9" s="33" customFormat="1" ht="15">
      <c r="A5" s="265" t="s">
        <v>436</v>
      </c>
      <c r="B5" s="265"/>
      <c r="C5" s="265"/>
      <c r="D5" s="265"/>
      <c r="E5" s="265"/>
      <c r="F5" s="265"/>
      <c r="G5" s="265"/>
      <c r="H5" s="265"/>
      <c r="I5" s="32"/>
    </row>
    <row r="6" spans="1:8" ht="12">
      <c r="A6" s="34"/>
      <c r="B6" s="34"/>
      <c r="C6" s="34"/>
      <c r="D6" s="34"/>
      <c r="E6" s="146"/>
      <c r="F6" s="34"/>
      <c r="G6" s="34"/>
      <c r="H6" s="34"/>
    </row>
    <row r="7" spans="1:11" ht="80.25" customHeight="1">
      <c r="A7" s="312" t="s">
        <v>373</v>
      </c>
      <c r="B7" s="312"/>
      <c r="C7" s="312"/>
      <c r="D7" s="312"/>
      <c r="E7" s="312"/>
      <c r="F7" s="312"/>
      <c r="G7" s="312"/>
      <c r="H7" s="312"/>
      <c r="K7" s="33"/>
    </row>
    <row r="8" spans="1:8" s="36" customFormat="1" ht="12">
      <c r="A8" s="304" t="s">
        <v>144</v>
      </c>
      <c r="B8" s="306" t="s">
        <v>120</v>
      </c>
      <c r="C8" s="308" t="s">
        <v>121</v>
      </c>
      <c r="D8" s="306" t="s">
        <v>122</v>
      </c>
      <c r="E8" s="310" t="s">
        <v>145</v>
      </c>
      <c r="F8" s="310" t="s">
        <v>1</v>
      </c>
      <c r="G8" s="302" t="s">
        <v>2</v>
      </c>
      <c r="H8" s="35" t="s">
        <v>56</v>
      </c>
    </row>
    <row r="9" spans="1:8" s="36" customFormat="1" ht="12">
      <c r="A9" s="305"/>
      <c r="B9" s="307"/>
      <c r="C9" s="309"/>
      <c r="D9" s="307"/>
      <c r="E9" s="311"/>
      <c r="F9" s="311"/>
      <c r="G9" s="303"/>
      <c r="H9" s="37" t="s">
        <v>341</v>
      </c>
    </row>
    <row r="10" spans="1:8" ht="12">
      <c r="A10" s="144" t="s">
        <v>123</v>
      </c>
      <c r="B10" s="144"/>
      <c r="C10" s="149" t="s">
        <v>39</v>
      </c>
      <c r="D10" s="149" t="s">
        <v>67</v>
      </c>
      <c r="E10" s="149"/>
      <c r="F10" s="149"/>
      <c r="G10" s="149"/>
      <c r="H10" s="150">
        <f>H11+H18+H33+H38+H43</f>
        <v>5281.700000000001</v>
      </c>
    </row>
    <row r="11" spans="1:8" ht="24">
      <c r="A11" s="38" t="s">
        <v>146</v>
      </c>
      <c r="B11" s="38"/>
      <c r="C11" s="39" t="s">
        <v>39</v>
      </c>
      <c r="D11" s="39" t="s">
        <v>40</v>
      </c>
      <c r="E11" s="39"/>
      <c r="F11" s="39"/>
      <c r="G11" s="39"/>
      <c r="H11" s="80">
        <f>H12</f>
        <v>1077.8</v>
      </c>
    </row>
    <row r="12" spans="1:10" ht="24">
      <c r="A12" s="38" t="s">
        <v>287</v>
      </c>
      <c r="B12" s="38"/>
      <c r="C12" s="39" t="s">
        <v>39</v>
      </c>
      <c r="D12" s="39" t="s">
        <v>40</v>
      </c>
      <c r="E12" s="41" t="s">
        <v>147</v>
      </c>
      <c r="F12" s="39"/>
      <c r="G12" s="39"/>
      <c r="H12" s="80">
        <f>H13</f>
        <v>1077.8</v>
      </c>
      <c r="J12" s="42"/>
    </row>
    <row r="13" spans="1:8" ht="24">
      <c r="A13" s="38" t="s">
        <v>288</v>
      </c>
      <c r="B13" s="38"/>
      <c r="C13" s="39" t="s">
        <v>39</v>
      </c>
      <c r="D13" s="39" t="s">
        <v>40</v>
      </c>
      <c r="E13" s="41" t="s">
        <v>148</v>
      </c>
      <c r="F13" s="39"/>
      <c r="G13" s="39"/>
      <c r="H13" s="80">
        <f>H14</f>
        <v>1077.8</v>
      </c>
    </row>
    <row r="14" spans="1:8" ht="36">
      <c r="A14" s="38" t="s">
        <v>149</v>
      </c>
      <c r="B14" s="38"/>
      <c r="C14" s="39" t="s">
        <v>39</v>
      </c>
      <c r="D14" s="39" t="s">
        <v>40</v>
      </c>
      <c r="E14" s="41" t="s">
        <v>148</v>
      </c>
      <c r="F14" s="39" t="s">
        <v>150</v>
      </c>
      <c r="G14" s="39"/>
      <c r="H14" s="80">
        <f>SUM(H15)</f>
        <v>1077.8</v>
      </c>
    </row>
    <row r="15" spans="1:8" ht="12">
      <c r="A15" s="38" t="s">
        <v>151</v>
      </c>
      <c r="B15" s="38"/>
      <c r="C15" s="39" t="s">
        <v>39</v>
      </c>
      <c r="D15" s="39" t="s">
        <v>40</v>
      </c>
      <c r="E15" s="41" t="s">
        <v>148</v>
      </c>
      <c r="F15" s="39" t="s">
        <v>152</v>
      </c>
      <c r="G15" s="39"/>
      <c r="H15" s="80">
        <f>H16+H17</f>
        <v>1077.8</v>
      </c>
    </row>
    <row r="16" spans="1:8" ht="12">
      <c r="A16" s="38" t="s">
        <v>289</v>
      </c>
      <c r="B16" s="38"/>
      <c r="C16" s="39" t="s">
        <v>39</v>
      </c>
      <c r="D16" s="39" t="s">
        <v>40</v>
      </c>
      <c r="E16" s="41" t="s">
        <v>148</v>
      </c>
      <c r="F16" s="39" t="s">
        <v>3</v>
      </c>
      <c r="G16" s="39" t="s">
        <v>4</v>
      </c>
      <c r="H16" s="80">
        <v>827.8</v>
      </c>
    </row>
    <row r="17" spans="1:8" ht="36">
      <c r="A17" s="38" t="s">
        <v>290</v>
      </c>
      <c r="B17" s="38"/>
      <c r="C17" s="39" t="s">
        <v>39</v>
      </c>
      <c r="D17" s="39" t="s">
        <v>40</v>
      </c>
      <c r="E17" s="41" t="s">
        <v>148</v>
      </c>
      <c r="F17" s="39" t="s">
        <v>5</v>
      </c>
      <c r="G17" s="39" t="s">
        <v>6</v>
      </c>
      <c r="H17" s="80">
        <v>250</v>
      </c>
    </row>
    <row r="18" spans="1:8" ht="24">
      <c r="A18" s="38" t="s">
        <v>153</v>
      </c>
      <c r="B18" s="38"/>
      <c r="C18" s="39" t="s">
        <v>39</v>
      </c>
      <c r="D18" s="39" t="s">
        <v>41</v>
      </c>
      <c r="E18" s="39"/>
      <c r="F18" s="39"/>
      <c r="G18" s="39"/>
      <c r="H18" s="80">
        <f>H21+H25+H28</f>
        <v>3532.1000000000004</v>
      </c>
    </row>
    <row r="19" spans="1:8" ht="24">
      <c r="A19" s="38" t="s">
        <v>291</v>
      </c>
      <c r="B19" s="38"/>
      <c r="C19" s="39" t="s">
        <v>39</v>
      </c>
      <c r="D19" s="39" t="s">
        <v>41</v>
      </c>
      <c r="E19" s="41" t="s">
        <v>154</v>
      </c>
      <c r="F19" s="39"/>
      <c r="G19" s="39"/>
      <c r="H19" s="80">
        <f>H20</f>
        <v>3532.1000000000004</v>
      </c>
    </row>
    <row r="20" spans="1:8" ht="24">
      <c r="A20" s="38" t="s">
        <v>292</v>
      </c>
      <c r="B20" s="38"/>
      <c r="C20" s="39" t="s">
        <v>39</v>
      </c>
      <c r="D20" s="39" t="s">
        <v>41</v>
      </c>
      <c r="E20" s="41" t="s">
        <v>155</v>
      </c>
      <c r="F20" s="39"/>
      <c r="G20" s="39"/>
      <c r="H20" s="80">
        <f>SUM(H25+H28+H21)</f>
        <v>3532.1000000000004</v>
      </c>
    </row>
    <row r="21" spans="1:8" ht="36">
      <c r="A21" s="38" t="s">
        <v>149</v>
      </c>
      <c r="B21" s="38"/>
      <c r="C21" s="39" t="s">
        <v>39</v>
      </c>
      <c r="D21" s="39" t="s">
        <v>41</v>
      </c>
      <c r="E21" s="41" t="s">
        <v>155</v>
      </c>
      <c r="F21" s="39" t="s">
        <v>150</v>
      </c>
      <c r="G21" s="39"/>
      <c r="H21" s="80">
        <f>H22</f>
        <v>3242.1000000000004</v>
      </c>
    </row>
    <row r="22" spans="1:8" ht="12">
      <c r="A22" s="38" t="s">
        <v>151</v>
      </c>
      <c r="B22" s="38"/>
      <c r="C22" s="39" t="s">
        <v>39</v>
      </c>
      <c r="D22" s="39" t="s">
        <v>41</v>
      </c>
      <c r="E22" s="41" t="s">
        <v>155</v>
      </c>
      <c r="F22" s="39" t="s">
        <v>152</v>
      </c>
      <c r="G22" s="39"/>
      <c r="H22" s="80">
        <f>H23+H24</f>
        <v>3242.1000000000004</v>
      </c>
    </row>
    <row r="23" spans="1:8" ht="12">
      <c r="A23" s="38" t="s">
        <v>289</v>
      </c>
      <c r="B23" s="38"/>
      <c r="C23" s="39" t="s">
        <v>39</v>
      </c>
      <c r="D23" s="39" t="s">
        <v>41</v>
      </c>
      <c r="E23" s="41" t="s">
        <v>155</v>
      </c>
      <c r="F23" s="39" t="s">
        <v>3</v>
      </c>
      <c r="G23" s="39" t="s">
        <v>4</v>
      </c>
      <c r="H23" s="80">
        <v>2489.8</v>
      </c>
    </row>
    <row r="24" spans="1:8" ht="36">
      <c r="A24" s="38" t="s">
        <v>290</v>
      </c>
      <c r="B24" s="38"/>
      <c r="C24" s="39" t="s">
        <v>39</v>
      </c>
      <c r="D24" s="39" t="s">
        <v>41</v>
      </c>
      <c r="E24" s="41" t="s">
        <v>155</v>
      </c>
      <c r="F24" s="39" t="s">
        <v>5</v>
      </c>
      <c r="G24" s="39" t="s">
        <v>6</v>
      </c>
      <c r="H24" s="80">
        <v>752.3</v>
      </c>
    </row>
    <row r="25" spans="1:8" ht="12">
      <c r="A25" s="38" t="s">
        <v>156</v>
      </c>
      <c r="B25" s="38"/>
      <c r="C25" s="39" t="s">
        <v>39</v>
      </c>
      <c r="D25" s="39" t="s">
        <v>41</v>
      </c>
      <c r="E25" s="41" t="s">
        <v>155</v>
      </c>
      <c r="F25" s="39" t="s">
        <v>157</v>
      </c>
      <c r="G25" s="39"/>
      <c r="H25" s="80">
        <f>SUM(H26)</f>
        <v>277.5</v>
      </c>
    </row>
    <row r="26" spans="1:8" ht="24">
      <c r="A26" s="38" t="s">
        <v>158</v>
      </c>
      <c r="B26" s="38"/>
      <c r="C26" s="39" t="s">
        <v>39</v>
      </c>
      <c r="D26" s="39" t="s">
        <v>41</v>
      </c>
      <c r="E26" s="41" t="s">
        <v>155</v>
      </c>
      <c r="F26" s="39" t="s">
        <v>159</v>
      </c>
      <c r="G26" s="39"/>
      <c r="H26" s="80">
        <f>H27</f>
        <v>277.5</v>
      </c>
    </row>
    <row r="27" spans="1:8" ht="12">
      <c r="A27" s="38" t="s">
        <v>293</v>
      </c>
      <c r="B27" s="38"/>
      <c r="C27" s="39" t="s">
        <v>39</v>
      </c>
      <c r="D27" s="39" t="s">
        <v>41</v>
      </c>
      <c r="E27" s="41" t="s">
        <v>155</v>
      </c>
      <c r="F27" s="39" t="s">
        <v>7</v>
      </c>
      <c r="G27" s="39"/>
      <c r="H27" s="80">
        <v>277.5</v>
      </c>
    </row>
    <row r="28" spans="1:8" ht="12">
      <c r="A28" s="38" t="s">
        <v>161</v>
      </c>
      <c r="B28" s="56"/>
      <c r="C28" s="39" t="s">
        <v>39</v>
      </c>
      <c r="D28" s="39" t="s">
        <v>41</v>
      </c>
      <c r="E28" s="41" t="s">
        <v>155</v>
      </c>
      <c r="F28" s="39" t="s">
        <v>83</v>
      </c>
      <c r="G28" s="39"/>
      <c r="H28" s="80">
        <f>H29</f>
        <v>12.499999999999998</v>
      </c>
    </row>
    <row r="29" spans="1:8" ht="12">
      <c r="A29" s="38" t="s">
        <v>294</v>
      </c>
      <c r="B29" s="56"/>
      <c r="C29" s="39" t="s">
        <v>39</v>
      </c>
      <c r="D29" s="39" t="s">
        <v>41</v>
      </c>
      <c r="E29" s="41" t="s">
        <v>155</v>
      </c>
      <c r="F29" s="39" t="s">
        <v>126</v>
      </c>
      <c r="G29" s="39"/>
      <c r="H29" s="80">
        <f>H30+H31+H32</f>
        <v>12.499999999999998</v>
      </c>
    </row>
    <row r="30" spans="1:8" ht="12">
      <c r="A30" s="38" t="s">
        <v>125</v>
      </c>
      <c r="B30" s="56"/>
      <c r="C30" s="39" t="s">
        <v>39</v>
      </c>
      <c r="D30" s="39" t="s">
        <v>41</v>
      </c>
      <c r="E30" s="41" t="s">
        <v>155</v>
      </c>
      <c r="F30" s="39" t="s">
        <v>11</v>
      </c>
      <c r="G30" s="39"/>
      <c r="H30" s="80">
        <v>2.3</v>
      </c>
    </row>
    <row r="31" spans="1:8" ht="12">
      <c r="A31" s="38" t="s">
        <v>295</v>
      </c>
      <c r="B31" s="56"/>
      <c r="C31" s="39" t="s">
        <v>39</v>
      </c>
      <c r="D31" s="39" t="s">
        <v>41</v>
      </c>
      <c r="E31" s="41" t="s">
        <v>155</v>
      </c>
      <c r="F31" s="39" t="s">
        <v>12</v>
      </c>
      <c r="G31" s="39"/>
      <c r="H31" s="80">
        <v>10.1</v>
      </c>
    </row>
    <row r="32" spans="1:8" ht="12">
      <c r="A32" s="38" t="s">
        <v>296</v>
      </c>
      <c r="B32" s="56"/>
      <c r="C32" s="39" t="s">
        <v>39</v>
      </c>
      <c r="D32" s="39" t="s">
        <v>41</v>
      </c>
      <c r="E32" s="41" t="s">
        <v>155</v>
      </c>
      <c r="F32" s="39" t="s">
        <v>14</v>
      </c>
      <c r="G32" s="39"/>
      <c r="H32" s="80">
        <v>0.1</v>
      </c>
    </row>
    <row r="33" spans="1:8" ht="12">
      <c r="A33" s="38" t="s">
        <v>162</v>
      </c>
      <c r="B33" s="56"/>
      <c r="C33" s="39" t="s">
        <v>39</v>
      </c>
      <c r="D33" s="39" t="s">
        <v>42</v>
      </c>
      <c r="E33" s="39"/>
      <c r="F33" s="39"/>
      <c r="G33" s="39"/>
      <c r="H33" s="80">
        <f>H34</f>
        <v>200</v>
      </c>
    </row>
    <row r="34" spans="1:8" ht="12">
      <c r="A34" s="38" t="s">
        <v>163</v>
      </c>
      <c r="B34" s="56"/>
      <c r="C34" s="39" t="s">
        <v>39</v>
      </c>
      <c r="D34" s="39" t="s">
        <v>42</v>
      </c>
      <c r="E34" s="39" t="s">
        <v>164</v>
      </c>
      <c r="F34" s="39"/>
      <c r="G34" s="39"/>
      <c r="H34" s="80">
        <f>H35</f>
        <v>200</v>
      </c>
    </row>
    <row r="35" spans="1:8" ht="24">
      <c r="A35" s="38" t="s">
        <v>165</v>
      </c>
      <c r="B35" s="56"/>
      <c r="C35" s="39" t="s">
        <v>39</v>
      </c>
      <c r="D35" s="39" t="s">
        <v>42</v>
      </c>
      <c r="E35" s="39" t="s">
        <v>16</v>
      </c>
      <c r="F35" s="39"/>
      <c r="G35" s="39"/>
      <c r="H35" s="80">
        <f>H36</f>
        <v>200</v>
      </c>
    </row>
    <row r="36" spans="1:8" ht="12">
      <c r="A36" s="38" t="s">
        <v>161</v>
      </c>
      <c r="B36" s="56"/>
      <c r="C36" s="39" t="s">
        <v>39</v>
      </c>
      <c r="D36" s="39" t="s">
        <v>42</v>
      </c>
      <c r="E36" s="39" t="s">
        <v>16</v>
      </c>
      <c r="F36" s="39" t="s">
        <v>83</v>
      </c>
      <c r="G36" s="39"/>
      <c r="H36" s="80">
        <f>H37</f>
        <v>200</v>
      </c>
    </row>
    <row r="37" spans="1:8" ht="12">
      <c r="A37" s="38" t="s">
        <v>128</v>
      </c>
      <c r="B37" s="56"/>
      <c r="C37" s="39" t="s">
        <v>39</v>
      </c>
      <c r="D37" s="39" t="s">
        <v>42</v>
      </c>
      <c r="E37" s="39" t="s">
        <v>16</v>
      </c>
      <c r="F37" s="39" t="s">
        <v>15</v>
      </c>
      <c r="G37" s="39"/>
      <c r="H37" s="80">
        <v>200</v>
      </c>
    </row>
    <row r="38" spans="1:8" ht="12">
      <c r="A38" s="53" t="s">
        <v>166</v>
      </c>
      <c r="B38" s="63"/>
      <c r="C38" s="39" t="s">
        <v>39</v>
      </c>
      <c r="D38" s="39" t="s">
        <v>43</v>
      </c>
      <c r="E38" s="39"/>
      <c r="F38" s="39"/>
      <c r="G38" s="40"/>
      <c r="H38" s="80">
        <f>SUM(H39)</f>
        <v>10</v>
      </c>
    </row>
    <row r="39" spans="1:8" ht="24">
      <c r="A39" s="58" t="s">
        <v>167</v>
      </c>
      <c r="B39" s="63"/>
      <c r="C39" s="39" t="s">
        <v>39</v>
      </c>
      <c r="D39" s="39" t="s">
        <v>43</v>
      </c>
      <c r="E39" s="39" t="s">
        <v>17</v>
      </c>
      <c r="F39" s="39"/>
      <c r="G39" s="40"/>
      <c r="H39" s="80">
        <f>SUM(H40)</f>
        <v>10</v>
      </c>
    </row>
    <row r="40" spans="1:8" ht="12">
      <c r="A40" s="53" t="s">
        <v>168</v>
      </c>
      <c r="B40" s="63"/>
      <c r="C40" s="39" t="s">
        <v>39</v>
      </c>
      <c r="D40" s="39" t="s">
        <v>43</v>
      </c>
      <c r="E40" s="39" t="s">
        <v>17</v>
      </c>
      <c r="F40" s="39"/>
      <c r="G40" s="40"/>
      <c r="H40" s="80">
        <f>SUM(H41)</f>
        <v>10</v>
      </c>
    </row>
    <row r="41" spans="1:8" ht="12">
      <c r="A41" s="53" t="s">
        <v>161</v>
      </c>
      <c r="B41" s="63"/>
      <c r="C41" s="39" t="s">
        <v>39</v>
      </c>
      <c r="D41" s="39" t="s">
        <v>43</v>
      </c>
      <c r="E41" s="39" t="s">
        <v>17</v>
      </c>
      <c r="F41" s="39" t="s">
        <v>83</v>
      </c>
      <c r="G41" s="40"/>
      <c r="H41" s="80">
        <f>SUM(H42)</f>
        <v>10</v>
      </c>
    </row>
    <row r="42" spans="1:8" ht="12">
      <c r="A42" s="53" t="s">
        <v>130</v>
      </c>
      <c r="B42" s="63"/>
      <c r="C42" s="39" t="s">
        <v>39</v>
      </c>
      <c r="D42" s="39" t="s">
        <v>43</v>
      </c>
      <c r="E42" s="39" t="s">
        <v>17</v>
      </c>
      <c r="F42" s="39" t="s">
        <v>18</v>
      </c>
      <c r="G42" s="40"/>
      <c r="H42" s="80">
        <v>10</v>
      </c>
    </row>
    <row r="43" spans="1:8" ht="12">
      <c r="A43" s="38" t="s">
        <v>131</v>
      </c>
      <c r="B43" s="56"/>
      <c r="C43" s="39" t="s">
        <v>39</v>
      </c>
      <c r="D43" s="39" t="s">
        <v>44</v>
      </c>
      <c r="E43" s="39"/>
      <c r="F43" s="39"/>
      <c r="G43" s="39"/>
      <c r="H43" s="80">
        <f>H44+H60+H64+H56+H58</f>
        <v>461.8</v>
      </c>
    </row>
    <row r="44" spans="1:8" ht="24">
      <c r="A44" s="38" t="s">
        <v>297</v>
      </c>
      <c r="B44" s="56"/>
      <c r="C44" s="39" t="s">
        <v>39</v>
      </c>
      <c r="D44" s="39" t="s">
        <v>44</v>
      </c>
      <c r="E44" s="45">
        <v>6180000000</v>
      </c>
      <c r="F44" s="39"/>
      <c r="G44" s="39"/>
      <c r="H44" s="80">
        <f>H45</f>
        <v>372</v>
      </c>
    </row>
    <row r="45" spans="1:8" ht="12">
      <c r="A45" s="38" t="s">
        <v>169</v>
      </c>
      <c r="B45" s="56"/>
      <c r="C45" s="39" t="s">
        <v>39</v>
      </c>
      <c r="D45" s="39" t="s">
        <v>44</v>
      </c>
      <c r="E45" s="45">
        <v>6180090000</v>
      </c>
      <c r="F45" s="39"/>
      <c r="G45" s="39"/>
      <c r="H45" s="80">
        <f>H48+H49+H53</f>
        <v>372</v>
      </c>
    </row>
    <row r="46" spans="1:8" ht="12">
      <c r="A46" s="38" t="s">
        <v>156</v>
      </c>
      <c r="B46" s="56"/>
      <c r="C46" s="39" t="s">
        <v>39</v>
      </c>
      <c r="D46" s="39" t="s">
        <v>44</v>
      </c>
      <c r="E46" s="45">
        <v>6180090010</v>
      </c>
      <c r="F46" s="39" t="s">
        <v>157</v>
      </c>
      <c r="G46" s="39"/>
      <c r="H46" s="80">
        <f>SUM(H47)</f>
        <v>350</v>
      </c>
    </row>
    <row r="47" spans="1:8" ht="24">
      <c r="A47" s="38" t="s">
        <v>158</v>
      </c>
      <c r="B47" s="56"/>
      <c r="C47" s="39" t="s">
        <v>39</v>
      </c>
      <c r="D47" s="39" t="s">
        <v>44</v>
      </c>
      <c r="E47" s="45">
        <v>6180090010</v>
      </c>
      <c r="F47" s="39" t="s">
        <v>159</v>
      </c>
      <c r="G47" s="39"/>
      <c r="H47" s="80">
        <f>SUM(H48)</f>
        <v>350</v>
      </c>
    </row>
    <row r="48" spans="1:9" ht="12">
      <c r="A48" s="38" t="s">
        <v>293</v>
      </c>
      <c r="B48" s="56"/>
      <c r="C48" s="39" t="s">
        <v>39</v>
      </c>
      <c r="D48" s="39" t="s">
        <v>44</v>
      </c>
      <c r="E48" s="45">
        <v>6180090010</v>
      </c>
      <c r="F48" s="39" t="s">
        <v>7</v>
      </c>
      <c r="G48" s="39"/>
      <c r="H48" s="80">
        <v>350</v>
      </c>
      <c r="I48" s="190"/>
    </row>
    <row r="49" spans="1:8" ht="12">
      <c r="A49" s="38" t="s">
        <v>161</v>
      </c>
      <c r="B49" s="56"/>
      <c r="C49" s="39" t="s">
        <v>39</v>
      </c>
      <c r="D49" s="39" t="s">
        <v>44</v>
      </c>
      <c r="E49" s="45">
        <v>6180090010</v>
      </c>
      <c r="F49" s="39" t="s">
        <v>83</v>
      </c>
      <c r="G49" s="39"/>
      <c r="H49" s="80">
        <f>SUM(H50)</f>
        <v>2</v>
      </c>
    </row>
    <row r="50" spans="1:8" ht="12">
      <c r="A50" s="38" t="s">
        <v>294</v>
      </c>
      <c r="B50" s="56"/>
      <c r="C50" s="39" t="s">
        <v>39</v>
      </c>
      <c r="D50" s="39" t="s">
        <v>44</v>
      </c>
      <c r="E50" s="45">
        <v>6180090010</v>
      </c>
      <c r="F50" s="39" t="s">
        <v>126</v>
      </c>
      <c r="G50" s="39"/>
      <c r="H50" s="80">
        <f>H51+H52</f>
        <v>2</v>
      </c>
    </row>
    <row r="51" spans="1:8" ht="12">
      <c r="A51" s="38" t="s">
        <v>125</v>
      </c>
      <c r="B51" s="56"/>
      <c r="C51" s="39" t="s">
        <v>39</v>
      </c>
      <c r="D51" s="39" t="s">
        <v>44</v>
      </c>
      <c r="E51" s="45">
        <v>6180090010</v>
      </c>
      <c r="F51" s="39" t="s">
        <v>11</v>
      </c>
      <c r="G51" s="39"/>
      <c r="H51" s="80">
        <v>1</v>
      </c>
    </row>
    <row r="52" spans="1:8" ht="12">
      <c r="A52" s="38" t="s">
        <v>296</v>
      </c>
      <c r="B52" s="56"/>
      <c r="C52" s="39" t="s">
        <v>39</v>
      </c>
      <c r="D52" s="39" t="s">
        <v>44</v>
      </c>
      <c r="E52" s="45">
        <v>6180090010</v>
      </c>
      <c r="F52" s="39" t="s">
        <v>14</v>
      </c>
      <c r="G52" s="39"/>
      <c r="H52" s="80">
        <v>1</v>
      </c>
    </row>
    <row r="53" spans="1:8" ht="12">
      <c r="A53" s="38" t="s">
        <v>156</v>
      </c>
      <c r="B53" s="56"/>
      <c r="C53" s="39" t="s">
        <v>39</v>
      </c>
      <c r="D53" s="39" t="s">
        <v>44</v>
      </c>
      <c r="E53" s="45">
        <v>6180090030</v>
      </c>
      <c r="F53" s="39" t="s">
        <v>157</v>
      </c>
      <c r="G53" s="39"/>
      <c r="H53" s="80">
        <f>SUM(H54)</f>
        <v>20</v>
      </c>
    </row>
    <row r="54" spans="1:8" ht="24">
      <c r="A54" s="38" t="s">
        <v>158</v>
      </c>
      <c r="B54" s="56"/>
      <c r="C54" s="39" t="s">
        <v>39</v>
      </c>
      <c r="D54" s="39" t="s">
        <v>44</v>
      </c>
      <c r="E54" s="45">
        <v>6180090030</v>
      </c>
      <c r="F54" s="39" t="s">
        <v>159</v>
      </c>
      <c r="G54" s="39" t="s">
        <v>160</v>
      </c>
      <c r="H54" s="80">
        <f>H55</f>
        <v>20</v>
      </c>
    </row>
    <row r="55" spans="1:8" ht="12">
      <c r="A55" s="38" t="s">
        <v>298</v>
      </c>
      <c r="B55" s="56"/>
      <c r="C55" s="39" t="s">
        <v>39</v>
      </c>
      <c r="D55" s="39" t="s">
        <v>44</v>
      </c>
      <c r="E55" s="45">
        <v>6180090030</v>
      </c>
      <c r="F55" s="39" t="s">
        <v>7</v>
      </c>
      <c r="G55" s="39" t="s">
        <v>160</v>
      </c>
      <c r="H55" s="80">
        <v>20</v>
      </c>
    </row>
    <row r="56" spans="1:8" ht="12">
      <c r="A56" s="38" t="s">
        <v>191</v>
      </c>
      <c r="B56" s="56"/>
      <c r="C56" s="39" t="s">
        <v>39</v>
      </c>
      <c r="D56" s="39" t="s">
        <v>44</v>
      </c>
      <c r="E56" s="45">
        <v>6180000401</v>
      </c>
      <c r="F56" s="39" t="s">
        <v>90</v>
      </c>
      <c r="G56" s="39"/>
      <c r="H56" s="80">
        <f>H57</f>
        <v>52.8</v>
      </c>
    </row>
    <row r="57" spans="1:8" ht="12">
      <c r="A57" s="38" t="s">
        <v>192</v>
      </c>
      <c r="B57" s="56"/>
      <c r="C57" s="39" t="s">
        <v>39</v>
      </c>
      <c r="D57" s="39" t="s">
        <v>44</v>
      </c>
      <c r="E57" s="45">
        <v>6180000401</v>
      </c>
      <c r="F57" s="39" t="s">
        <v>13</v>
      </c>
      <c r="G57" s="39"/>
      <c r="H57" s="80">
        <v>52.8</v>
      </c>
    </row>
    <row r="58" spans="1:8" ht="12">
      <c r="A58" s="38" t="s">
        <v>191</v>
      </c>
      <c r="B58" s="56"/>
      <c r="C58" s="39" t="s">
        <v>39</v>
      </c>
      <c r="D58" s="39" t="s">
        <v>44</v>
      </c>
      <c r="E58" s="45">
        <v>6180000402</v>
      </c>
      <c r="F58" s="39" t="s">
        <v>90</v>
      </c>
      <c r="G58" s="39"/>
      <c r="H58" s="80">
        <f>H59</f>
        <v>0</v>
      </c>
    </row>
    <row r="59" spans="1:8" ht="12">
      <c r="A59" s="38" t="s">
        <v>192</v>
      </c>
      <c r="B59" s="56"/>
      <c r="C59" s="39" t="s">
        <v>39</v>
      </c>
      <c r="D59" s="39" t="s">
        <v>44</v>
      </c>
      <c r="E59" s="45">
        <v>6180000402</v>
      </c>
      <c r="F59" s="39" t="s">
        <v>13</v>
      </c>
      <c r="G59" s="39"/>
      <c r="H59" s="80">
        <v>0</v>
      </c>
    </row>
    <row r="60" spans="1:8" ht="24">
      <c r="A60" s="38" t="s">
        <v>135</v>
      </c>
      <c r="B60" s="56"/>
      <c r="C60" s="39" t="s">
        <v>39</v>
      </c>
      <c r="D60" s="39" t="s">
        <v>44</v>
      </c>
      <c r="E60" s="39" t="s">
        <v>19</v>
      </c>
      <c r="F60" s="39"/>
      <c r="G60" s="39"/>
      <c r="H60" s="80">
        <f>H63</f>
        <v>33</v>
      </c>
    </row>
    <row r="61" spans="1:8" ht="12">
      <c r="A61" s="38" t="s">
        <v>156</v>
      </c>
      <c r="B61" s="56"/>
      <c r="C61" s="39" t="s">
        <v>39</v>
      </c>
      <c r="D61" s="39" t="s">
        <v>44</v>
      </c>
      <c r="E61" s="39" t="s">
        <v>19</v>
      </c>
      <c r="F61" s="39" t="s">
        <v>157</v>
      </c>
      <c r="G61" s="39"/>
      <c r="H61" s="80">
        <f>SUM(H63)</f>
        <v>33</v>
      </c>
    </row>
    <row r="62" spans="1:8" ht="24">
      <c r="A62" s="38" t="s">
        <v>158</v>
      </c>
      <c r="B62" s="56"/>
      <c r="C62" s="39" t="s">
        <v>39</v>
      </c>
      <c r="D62" s="39" t="s">
        <v>44</v>
      </c>
      <c r="E62" s="39" t="s">
        <v>19</v>
      </c>
      <c r="F62" s="39" t="s">
        <v>159</v>
      </c>
      <c r="G62" s="39"/>
      <c r="H62" s="80">
        <f>SUM(H63)</f>
        <v>33</v>
      </c>
    </row>
    <row r="63" spans="1:8" ht="12">
      <c r="A63" s="38" t="s">
        <v>293</v>
      </c>
      <c r="B63" s="56"/>
      <c r="C63" s="39" t="s">
        <v>39</v>
      </c>
      <c r="D63" s="39" t="s">
        <v>44</v>
      </c>
      <c r="E63" s="39" t="s">
        <v>19</v>
      </c>
      <c r="F63" s="39" t="s">
        <v>7</v>
      </c>
      <c r="G63" s="39"/>
      <c r="H63" s="80">
        <v>33</v>
      </c>
    </row>
    <row r="64" spans="1:8" ht="12">
      <c r="A64" s="38" t="s">
        <v>299</v>
      </c>
      <c r="B64" s="56"/>
      <c r="C64" s="39" t="s">
        <v>39</v>
      </c>
      <c r="D64" s="39" t="s">
        <v>44</v>
      </c>
      <c r="E64" s="39" t="s">
        <v>170</v>
      </c>
      <c r="F64" s="39"/>
      <c r="G64" s="39"/>
      <c r="H64" s="80">
        <f>H65+H77+H69+H73</f>
        <v>4</v>
      </c>
    </row>
    <row r="65" spans="1:8" ht="24">
      <c r="A65" s="60" t="s">
        <v>343</v>
      </c>
      <c r="B65" s="56"/>
      <c r="C65" s="39" t="s">
        <v>39</v>
      </c>
      <c r="D65" s="39" t="s">
        <v>44</v>
      </c>
      <c r="E65" s="39" t="s">
        <v>348</v>
      </c>
      <c r="F65" s="39"/>
      <c r="G65" s="39"/>
      <c r="H65" s="80">
        <f>H66</f>
        <v>0</v>
      </c>
    </row>
    <row r="66" spans="1:8" ht="12">
      <c r="A66" s="38" t="s">
        <v>156</v>
      </c>
      <c r="B66" s="56"/>
      <c r="C66" s="39" t="s">
        <v>39</v>
      </c>
      <c r="D66" s="39" t="s">
        <v>44</v>
      </c>
      <c r="E66" s="39" t="s">
        <v>348</v>
      </c>
      <c r="F66" s="39" t="s">
        <v>157</v>
      </c>
      <c r="G66" s="39"/>
      <c r="H66" s="80">
        <f>H67</f>
        <v>0</v>
      </c>
    </row>
    <row r="67" spans="1:8" ht="24">
      <c r="A67" s="38" t="s">
        <v>158</v>
      </c>
      <c r="B67" s="56"/>
      <c r="C67" s="39" t="s">
        <v>39</v>
      </c>
      <c r="D67" s="39" t="s">
        <v>44</v>
      </c>
      <c r="E67" s="39" t="s">
        <v>348</v>
      </c>
      <c r="F67" s="39" t="s">
        <v>159</v>
      </c>
      <c r="G67" s="39" t="s">
        <v>10</v>
      </c>
      <c r="H67" s="80">
        <f>H68</f>
        <v>0</v>
      </c>
    </row>
    <row r="68" spans="1:8" ht="12">
      <c r="A68" s="38" t="s">
        <v>293</v>
      </c>
      <c r="B68" s="56"/>
      <c r="C68" s="39" t="s">
        <v>39</v>
      </c>
      <c r="D68" s="39" t="s">
        <v>44</v>
      </c>
      <c r="E68" s="39" t="s">
        <v>348</v>
      </c>
      <c r="F68" s="39" t="s">
        <v>7</v>
      </c>
      <c r="G68" s="39" t="s">
        <v>10</v>
      </c>
      <c r="H68" s="80">
        <v>0</v>
      </c>
    </row>
    <row r="69" spans="1:8" ht="36">
      <c r="A69" s="250" t="s">
        <v>362</v>
      </c>
      <c r="B69" s="56"/>
      <c r="C69" s="39" t="s">
        <v>39</v>
      </c>
      <c r="D69" s="39" t="s">
        <v>44</v>
      </c>
      <c r="E69" s="39" t="s">
        <v>433</v>
      </c>
      <c r="F69" s="39"/>
      <c r="G69" s="39"/>
      <c r="H69" s="80">
        <f>H70</f>
        <v>2</v>
      </c>
    </row>
    <row r="70" spans="1:8" ht="12">
      <c r="A70" s="38" t="s">
        <v>156</v>
      </c>
      <c r="B70" s="56"/>
      <c r="C70" s="39" t="s">
        <v>39</v>
      </c>
      <c r="D70" s="39" t="s">
        <v>44</v>
      </c>
      <c r="E70" s="39" t="s">
        <v>433</v>
      </c>
      <c r="F70" s="39" t="s">
        <v>157</v>
      </c>
      <c r="G70" s="39"/>
      <c r="H70" s="80">
        <f>H71</f>
        <v>2</v>
      </c>
    </row>
    <row r="71" spans="1:8" ht="24">
      <c r="A71" s="38" t="s">
        <v>158</v>
      </c>
      <c r="B71" s="56"/>
      <c r="C71" s="39" t="s">
        <v>39</v>
      </c>
      <c r="D71" s="39" t="s">
        <v>44</v>
      </c>
      <c r="E71" s="39" t="s">
        <v>433</v>
      </c>
      <c r="F71" s="39" t="s">
        <v>159</v>
      </c>
      <c r="G71" s="39"/>
      <c r="H71" s="80">
        <f>H72</f>
        <v>2</v>
      </c>
    </row>
    <row r="72" spans="1:8" ht="12">
      <c r="A72" s="38" t="s">
        <v>293</v>
      </c>
      <c r="B72" s="56"/>
      <c r="C72" s="39" t="s">
        <v>39</v>
      </c>
      <c r="D72" s="39" t="s">
        <v>44</v>
      </c>
      <c r="E72" s="39" t="s">
        <v>433</v>
      </c>
      <c r="F72" s="39" t="s">
        <v>7</v>
      </c>
      <c r="G72" s="39"/>
      <c r="H72" s="80">
        <v>2</v>
      </c>
    </row>
    <row r="73" spans="1:8" ht="36">
      <c r="A73" s="250" t="s">
        <v>363</v>
      </c>
      <c r="B73" s="56"/>
      <c r="C73" s="39" t="s">
        <v>39</v>
      </c>
      <c r="D73" s="39" t="s">
        <v>44</v>
      </c>
      <c r="E73" s="39" t="s">
        <v>434</v>
      </c>
      <c r="F73" s="39"/>
      <c r="G73" s="39"/>
      <c r="H73" s="80">
        <f>H74</f>
        <v>2</v>
      </c>
    </row>
    <row r="74" spans="1:8" ht="12">
      <c r="A74" s="38" t="s">
        <v>156</v>
      </c>
      <c r="B74" s="56"/>
      <c r="C74" s="39" t="s">
        <v>39</v>
      </c>
      <c r="D74" s="39" t="s">
        <v>44</v>
      </c>
      <c r="E74" s="39" t="s">
        <v>434</v>
      </c>
      <c r="F74" s="39" t="s">
        <v>157</v>
      </c>
      <c r="G74" s="39"/>
      <c r="H74" s="80">
        <f>H75</f>
        <v>2</v>
      </c>
    </row>
    <row r="75" spans="1:8" ht="24">
      <c r="A75" s="38" t="s">
        <v>158</v>
      </c>
      <c r="B75" s="56"/>
      <c r="C75" s="39" t="s">
        <v>39</v>
      </c>
      <c r="D75" s="39" t="s">
        <v>44</v>
      </c>
      <c r="E75" s="39" t="s">
        <v>434</v>
      </c>
      <c r="F75" s="39" t="s">
        <v>159</v>
      </c>
      <c r="G75" s="39"/>
      <c r="H75" s="80">
        <f>H76</f>
        <v>2</v>
      </c>
    </row>
    <row r="76" spans="1:8" ht="12">
      <c r="A76" s="38" t="s">
        <v>293</v>
      </c>
      <c r="B76" s="56"/>
      <c r="C76" s="39" t="s">
        <v>39</v>
      </c>
      <c r="D76" s="39" t="s">
        <v>44</v>
      </c>
      <c r="E76" s="39" t="s">
        <v>434</v>
      </c>
      <c r="F76" s="39" t="s">
        <v>7</v>
      </c>
      <c r="G76" s="39"/>
      <c r="H76" s="80">
        <v>2</v>
      </c>
    </row>
    <row r="77" spans="1:8" ht="36">
      <c r="A77" s="60" t="s">
        <v>344</v>
      </c>
      <c r="B77" s="56"/>
      <c r="C77" s="39" t="s">
        <v>39</v>
      </c>
      <c r="D77" s="39" t="s">
        <v>44</v>
      </c>
      <c r="E77" s="39" t="s">
        <v>347</v>
      </c>
      <c r="F77" s="39"/>
      <c r="G77" s="39"/>
      <c r="H77" s="80">
        <f>H78</f>
        <v>0</v>
      </c>
    </row>
    <row r="78" spans="1:8" ht="12">
      <c r="A78" s="38" t="s">
        <v>156</v>
      </c>
      <c r="B78" s="56"/>
      <c r="C78" s="39" t="s">
        <v>39</v>
      </c>
      <c r="D78" s="39" t="s">
        <v>44</v>
      </c>
      <c r="E78" s="39" t="s">
        <v>347</v>
      </c>
      <c r="F78" s="39" t="s">
        <v>157</v>
      </c>
      <c r="G78" s="39"/>
      <c r="H78" s="80">
        <f>H79</f>
        <v>0</v>
      </c>
    </row>
    <row r="79" spans="1:8" ht="24">
      <c r="A79" s="38" t="s">
        <v>158</v>
      </c>
      <c r="B79" s="56"/>
      <c r="C79" s="39" t="s">
        <v>39</v>
      </c>
      <c r="D79" s="39" t="s">
        <v>44</v>
      </c>
      <c r="E79" s="39" t="s">
        <v>347</v>
      </c>
      <c r="F79" s="39" t="s">
        <v>159</v>
      </c>
      <c r="G79" s="39" t="s">
        <v>10</v>
      </c>
      <c r="H79" s="80">
        <f>H80</f>
        <v>0</v>
      </c>
    </row>
    <row r="80" spans="1:8" ht="12">
      <c r="A80" s="38" t="s">
        <v>293</v>
      </c>
      <c r="B80" s="56"/>
      <c r="C80" s="39" t="s">
        <v>39</v>
      </c>
      <c r="D80" s="39" t="s">
        <v>44</v>
      </c>
      <c r="E80" s="39" t="s">
        <v>347</v>
      </c>
      <c r="F80" s="39" t="s">
        <v>7</v>
      </c>
      <c r="G80" s="39" t="s">
        <v>10</v>
      </c>
      <c r="H80" s="80">
        <v>0</v>
      </c>
    </row>
    <row r="81" spans="1:8" s="62" customFormat="1" ht="15">
      <c r="A81" s="151" t="s">
        <v>136</v>
      </c>
      <c r="B81" s="152"/>
      <c r="C81" s="153" t="s">
        <v>40</v>
      </c>
      <c r="D81" s="153" t="s">
        <v>67</v>
      </c>
      <c r="E81" s="153"/>
      <c r="F81" s="153"/>
      <c r="G81" s="153"/>
      <c r="H81" s="154">
        <f>H82</f>
        <v>353.9</v>
      </c>
    </row>
    <row r="82" spans="1:8" ht="12">
      <c r="A82" s="38" t="s">
        <v>137</v>
      </c>
      <c r="B82" s="56"/>
      <c r="C82" s="39" t="s">
        <v>40</v>
      </c>
      <c r="D82" s="39" t="s">
        <v>45</v>
      </c>
      <c r="E82" s="39"/>
      <c r="F82" s="39"/>
      <c r="G82" s="39"/>
      <c r="H82" s="80">
        <f>SUM(H83)</f>
        <v>353.9</v>
      </c>
    </row>
    <row r="83" spans="1:8" ht="24">
      <c r="A83" s="38" t="s">
        <v>171</v>
      </c>
      <c r="B83" s="56"/>
      <c r="C83" s="39" t="s">
        <v>40</v>
      </c>
      <c r="D83" s="39" t="s">
        <v>45</v>
      </c>
      <c r="E83" s="39" t="s">
        <v>20</v>
      </c>
      <c r="F83" s="39"/>
      <c r="G83" s="39"/>
      <c r="H83" s="80">
        <f>SUM(H84)</f>
        <v>353.9</v>
      </c>
    </row>
    <row r="84" spans="1:8" ht="36">
      <c r="A84" s="38" t="s">
        <v>149</v>
      </c>
      <c r="B84" s="56"/>
      <c r="C84" s="39" t="s">
        <v>40</v>
      </c>
      <c r="D84" s="39" t="s">
        <v>45</v>
      </c>
      <c r="E84" s="39" t="s">
        <v>20</v>
      </c>
      <c r="F84" s="39" t="s">
        <v>150</v>
      </c>
      <c r="G84" s="39"/>
      <c r="H84" s="80">
        <f>SUM(H85)</f>
        <v>353.9</v>
      </c>
    </row>
    <row r="85" spans="1:8" ht="12">
      <c r="A85" s="38" t="s">
        <v>151</v>
      </c>
      <c r="B85" s="56"/>
      <c r="C85" s="39" t="s">
        <v>40</v>
      </c>
      <c r="D85" s="39" t="s">
        <v>45</v>
      </c>
      <c r="E85" s="39" t="s">
        <v>20</v>
      </c>
      <c r="F85" s="39" t="s">
        <v>152</v>
      </c>
      <c r="G85" s="39"/>
      <c r="H85" s="80">
        <f>H86+H87</f>
        <v>353.9</v>
      </c>
    </row>
    <row r="86" spans="1:8" ht="12">
      <c r="A86" s="38" t="s">
        <v>289</v>
      </c>
      <c r="B86" s="56"/>
      <c r="C86" s="39" t="s">
        <v>40</v>
      </c>
      <c r="D86" s="39" t="s">
        <v>45</v>
      </c>
      <c r="E86" s="39" t="s">
        <v>20</v>
      </c>
      <c r="F86" s="39" t="s">
        <v>3</v>
      </c>
      <c r="G86" s="39" t="s">
        <v>4</v>
      </c>
      <c r="H86" s="80">
        <v>271.8</v>
      </c>
    </row>
    <row r="87" spans="1:8" ht="36">
      <c r="A87" s="38" t="s">
        <v>290</v>
      </c>
      <c r="B87" s="56"/>
      <c r="C87" s="39" t="s">
        <v>40</v>
      </c>
      <c r="D87" s="39" t="s">
        <v>45</v>
      </c>
      <c r="E87" s="39" t="s">
        <v>20</v>
      </c>
      <c r="F87" s="39" t="s">
        <v>5</v>
      </c>
      <c r="G87" s="39" t="s">
        <v>6</v>
      </c>
      <c r="H87" s="80">
        <v>82.1</v>
      </c>
    </row>
    <row r="88" spans="1:8" ht="25.5">
      <c r="A88" s="155" t="s">
        <v>300</v>
      </c>
      <c r="B88" s="156"/>
      <c r="C88" s="157" t="s">
        <v>45</v>
      </c>
      <c r="D88" s="157" t="s">
        <v>67</v>
      </c>
      <c r="E88" s="157"/>
      <c r="F88" s="157"/>
      <c r="G88" s="157"/>
      <c r="H88" s="158">
        <f>H89+H95</f>
        <v>10</v>
      </c>
    </row>
    <row r="89" spans="1:8" ht="12">
      <c r="A89" s="38" t="s">
        <v>280</v>
      </c>
      <c r="B89" s="56"/>
      <c r="C89" s="39" t="s">
        <v>45</v>
      </c>
      <c r="D89" s="39" t="s">
        <v>46</v>
      </c>
      <c r="E89" s="39"/>
      <c r="F89" s="39"/>
      <c r="G89" s="39"/>
      <c r="H89" s="80">
        <f>H90</f>
        <v>5</v>
      </c>
    </row>
    <row r="90" spans="1:8" ht="24">
      <c r="A90" s="38" t="s">
        <v>301</v>
      </c>
      <c r="B90" s="56"/>
      <c r="C90" s="39" t="s">
        <v>45</v>
      </c>
      <c r="D90" s="39" t="s">
        <v>46</v>
      </c>
      <c r="E90" s="39" t="s">
        <v>172</v>
      </c>
      <c r="F90" s="39"/>
      <c r="G90" s="39"/>
      <c r="H90" s="80">
        <f>H91</f>
        <v>5</v>
      </c>
    </row>
    <row r="91" spans="1:8" ht="24">
      <c r="A91" s="38" t="s">
        <v>301</v>
      </c>
      <c r="B91" s="56"/>
      <c r="C91" s="39" t="s">
        <v>45</v>
      </c>
      <c r="D91" s="39" t="s">
        <v>46</v>
      </c>
      <c r="E91" s="39" t="s">
        <v>21</v>
      </c>
      <c r="F91" s="39"/>
      <c r="G91" s="39"/>
      <c r="H91" s="80">
        <f>SUM(H92)</f>
        <v>5</v>
      </c>
    </row>
    <row r="92" spans="1:8" ht="12">
      <c r="A92" s="38" t="s">
        <v>156</v>
      </c>
      <c r="B92" s="56"/>
      <c r="C92" s="39" t="s">
        <v>45</v>
      </c>
      <c r="D92" s="39" t="s">
        <v>46</v>
      </c>
      <c r="E92" s="39" t="s">
        <v>21</v>
      </c>
      <c r="F92" s="39" t="s">
        <v>157</v>
      </c>
      <c r="G92" s="39"/>
      <c r="H92" s="80">
        <f>SUM(H94)</f>
        <v>5</v>
      </c>
    </row>
    <row r="93" spans="1:8" ht="24">
      <c r="A93" s="38" t="s">
        <v>158</v>
      </c>
      <c r="B93" s="56"/>
      <c r="C93" s="39" t="s">
        <v>45</v>
      </c>
      <c r="D93" s="39" t="s">
        <v>46</v>
      </c>
      <c r="E93" s="39" t="s">
        <v>21</v>
      </c>
      <c r="F93" s="39" t="s">
        <v>159</v>
      </c>
      <c r="G93" s="39"/>
      <c r="H93" s="80">
        <f>SUM(H94)</f>
        <v>5</v>
      </c>
    </row>
    <row r="94" spans="1:8" ht="12">
      <c r="A94" s="38" t="s">
        <v>293</v>
      </c>
      <c r="B94" s="56"/>
      <c r="C94" s="39" t="s">
        <v>45</v>
      </c>
      <c r="D94" s="39" t="s">
        <v>46</v>
      </c>
      <c r="E94" s="39" t="s">
        <v>21</v>
      </c>
      <c r="F94" s="39" t="s">
        <v>7</v>
      </c>
      <c r="G94" s="39"/>
      <c r="H94" s="80">
        <v>5</v>
      </c>
    </row>
    <row r="95" spans="1:8" ht="24">
      <c r="A95" s="38" t="s">
        <v>281</v>
      </c>
      <c r="B95" s="56"/>
      <c r="C95" s="39" t="s">
        <v>45</v>
      </c>
      <c r="D95" s="39" t="s">
        <v>47</v>
      </c>
      <c r="E95" s="39"/>
      <c r="F95" s="39"/>
      <c r="G95" s="39"/>
      <c r="H95" s="80">
        <f>H96</f>
        <v>5</v>
      </c>
    </row>
    <row r="96" spans="1:8" ht="12">
      <c r="A96" s="38" t="s">
        <v>302</v>
      </c>
      <c r="B96" s="56"/>
      <c r="C96" s="39" t="s">
        <v>45</v>
      </c>
      <c r="D96" s="39" t="s">
        <v>47</v>
      </c>
      <c r="E96" s="39" t="s">
        <v>173</v>
      </c>
      <c r="F96" s="39"/>
      <c r="G96" s="39"/>
      <c r="H96" s="80">
        <f>H97</f>
        <v>5</v>
      </c>
    </row>
    <row r="97" spans="1:8" ht="12">
      <c r="A97" s="38" t="s">
        <v>302</v>
      </c>
      <c r="B97" s="56"/>
      <c r="C97" s="39" t="s">
        <v>45</v>
      </c>
      <c r="D97" s="39" t="s">
        <v>47</v>
      </c>
      <c r="E97" s="39" t="s">
        <v>22</v>
      </c>
      <c r="F97" s="39"/>
      <c r="G97" s="39"/>
      <c r="H97" s="80">
        <f>H98</f>
        <v>5</v>
      </c>
    </row>
    <row r="98" spans="1:8" ht="12">
      <c r="A98" s="38" t="s">
        <v>156</v>
      </c>
      <c r="B98" s="56"/>
      <c r="C98" s="39" t="s">
        <v>45</v>
      </c>
      <c r="D98" s="39" t="s">
        <v>47</v>
      </c>
      <c r="E98" s="39" t="s">
        <v>22</v>
      </c>
      <c r="F98" s="39" t="s">
        <v>157</v>
      </c>
      <c r="G98" s="39"/>
      <c r="H98" s="80">
        <f>H99</f>
        <v>5</v>
      </c>
    </row>
    <row r="99" spans="1:8" ht="24">
      <c r="A99" s="38" t="s">
        <v>158</v>
      </c>
      <c r="B99" s="56"/>
      <c r="C99" s="39" t="s">
        <v>45</v>
      </c>
      <c r="D99" s="39" t="s">
        <v>47</v>
      </c>
      <c r="E99" s="39" t="s">
        <v>22</v>
      </c>
      <c r="F99" s="39" t="s">
        <v>159</v>
      </c>
      <c r="G99" s="39"/>
      <c r="H99" s="80">
        <f>H100</f>
        <v>5</v>
      </c>
    </row>
    <row r="100" spans="1:8" ht="12">
      <c r="A100" s="38" t="s">
        <v>293</v>
      </c>
      <c r="B100" s="56"/>
      <c r="C100" s="39" t="s">
        <v>45</v>
      </c>
      <c r="D100" s="39" t="s">
        <v>47</v>
      </c>
      <c r="E100" s="39" t="s">
        <v>22</v>
      </c>
      <c r="F100" s="39" t="s">
        <v>7</v>
      </c>
      <c r="G100" s="39"/>
      <c r="H100" s="80">
        <v>5</v>
      </c>
    </row>
    <row r="101" spans="1:8" ht="12">
      <c r="A101" s="144" t="s">
        <v>304</v>
      </c>
      <c r="B101" s="148"/>
      <c r="C101" s="149" t="s">
        <v>41</v>
      </c>
      <c r="D101" s="149" t="s">
        <v>67</v>
      </c>
      <c r="E101" s="149"/>
      <c r="F101" s="149"/>
      <c r="G101" s="149"/>
      <c r="H101" s="150">
        <f>H102+H113</f>
        <v>2392.5</v>
      </c>
    </row>
    <row r="102" spans="1:8" ht="12">
      <c r="A102" s="38" t="s">
        <v>24</v>
      </c>
      <c r="B102" s="56"/>
      <c r="C102" s="39" t="s">
        <v>41</v>
      </c>
      <c r="D102" s="39" t="s">
        <v>46</v>
      </c>
      <c r="E102" s="39"/>
      <c r="F102" s="39"/>
      <c r="G102" s="39"/>
      <c r="H102" s="80">
        <f>SUM(H103)</f>
        <v>2382.5</v>
      </c>
    </row>
    <row r="103" spans="1:8" ht="12">
      <c r="A103" s="38" t="s">
        <v>141</v>
      </c>
      <c r="B103" s="48"/>
      <c r="C103" s="39" t="s">
        <v>41</v>
      </c>
      <c r="D103" s="39" t="s">
        <v>46</v>
      </c>
      <c r="E103" s="39" t="s">
        <v>170</v>
      </c>
      <c r="F103" s="39"/>
      <c r="G103" s="39"/>
      <c r="H103" s="80">
        <f>SUM(H104)</f>
        <v>2382.5</v>
      </c>
    </row>
    <row r="104" spans="1:8" ht="24">
      <c r="A104" s="38" t="s">
        <v>174</v>
      </c>
      <c r="B104" s="56"/>
      <c r="C104" s="39" t="s">
        <v>41</v>
      </c>
      <c r="D104" s="39" t="s">
        <v>46</v>
      </c>
      <c r="E104" s="39" t="s">
        <v>23</v>
      </c>
      <c r="F104" s="39"/>
      <c r="G104" s="39"/>
      <c r="H104" s="80">
        <f>H105+H109</f>
        <v>2382.5</v>
      </c>
    </row>
    <row r="105" spans="1:8" ht="12">
      <c r="A105" s="38" t="s">
        <v>156</v>
      </c>
      <c r="B105" s="56"/>
      <c r="C105" s="39" t="s">
        <v>41</v>
      </c>
      <c r="D105" s="39" t="s">
        <v>46</v>
      </c>
      <c r="E105" s="39" t="s">
        <v>23</v>
      </c>
      <c r="F105" s="39" t="s">
        <v>157</v>
      </c>
      <c r="G105" s="39"/>
      <c r="H105" s="80">
        <f>H106</f>
        <v>2032.5</v>
      </c>
    </row>
    <row r="106" spans="1:8" ht="24">
      <c r="A106" s="38" t="s">
        <v>158</v>
      </c>
      <c r="B106" s="56"/>
      <c r="C106" s="39" t="s">
        <v>41</v>
      </c>
      <c r="D106" s="39" t="s">
        <v>46</v>
      </c>
      <c r="E106" s="39" t="s">
        <v>23</v>
      </c>
      <c r="F106" s="39" t="s">
        <v>159</v>
      </c>
      <c r="G106" s="39"/>
      <c r="H106" s="80">
        <f>H107+H108</f>
        <v>2032.5</v>
      </c>
    </row>
    <row r="107" spans="1:8" ht="12">
      <c r="A107" s="38" t="s">
        <v>293</v>
      </c>
      <c r="B107" s="56"/>
      <c r="C107" s="39" t="s">
        <v>41</v>
      </c>
      <c r="D107" s="39" t="s">
        <v>46</v>
      </c>
      <c r="E107" s="39" t="s">
        <v>23</v>
      </c>
      <c r="F107" s="39" t="s">
        <v>7</v>
      </c>
      <c r="G107" s="39"/>
      <c r="H107" s="80">
        <v>1582.5</v>
      </c>
    </row>
    <row r="108" spans="1:8" ht="12">
      <c r="A108" s="38" t="s">
        <v>345</v>
      </c>
      <c r="B108" s="56"/>
      <c r="C108" s="39" t="s">
        <v>41</v>
      </c>
      <c r="D108" s="39" t="s">
        <v>46</v>
      </c>
      <c r="E108" s="39" t="s">
        <v>23</v>
      </c>
      <c r="F108" s="39" t="s">
        <v>346</v>
      </c>
      <c r="G108" s="39"/>
      <c r="H108" s="80">
        <v>450</v>
      </c>
    </row>
    <row r="109" spans="1:8" ht="24">
      <c r="A109" s="38" t="s">
        <v>175</v>
      </c>
      <c r="B109" s="56"/>
      <c r="C109" s="39" t="s">
        <v>41</v>
      </c>
      <c r="D109" s="39" t="s">
        <v>46</v>
      </c>
      <c r="E109" s="39" t="s">
        <v>25</v>
      </c>
      <c r="F109" s="39"/>
      <c r="G109" s="39"/>
      <c r="H109" s="80">
        <f>H110</f>
        <v>350</v>
      </c>
    </row>
    <row r="110" spans="1:8" ht="12">
      <c r="A110" s="38" t="s">
        <v>156</v>
      </c>
      <c r="B110" s="56"/>
      <c r="C110" s="39" t="s">
        <v>41</v>
      </c>
      <c r="D110" s="39" t="s">
        <v>46</v>
      </c>
      <c r="E110" s="39" t="s">
        <v>25</v>
      </c>
      <c r="F110" s="39" t="s">
        <v>157</v>
      </c>
      <c r="G110" s="39"/>
      <c r="H110" s="80">
        <f>H111</f>
        <v>350</v>
      </c>
    </row>
    <row r="111" spans="1:8" ht="24">
      <c r="A111" s="38" t="s">
        <v>158</v>
      </c>
      <c r="B111" s="56"/>
      <c r="C111" s="39" t="s">
        <v>41</v>
      </c>
      <c r="D111" s="39" t="s">
        <v>46</v>
      </c>
      <c r="E111" s="39" t="s">
        <v>25</v>
      </c>
      <c r="F111" s="39" t="s">
        <v>159</v>
      </c>
      <c r="G111" s="39"/>
      <c r="H111" s="80">
        <f>H112</f>
        <v>350</v>
      </c>
    </row>
    <row r="112" spans="1:8" ht="12">
      <c r="A112" s="38" t="s">
        <v>293</v>
      </c>
      <c r="B112" s="56"/>
      <c r="C112" s="39" t="s">
        <v>41</v>
      </c>
      <c r="D112" s="39" t="s">
        <v>46</v>
      </c>
      <c r="E112" s="39" t="s">
        <v>25</v>
      </c>
      <c r="F112" s="39" t="s">
        <v>7</v>
      </c>
      <c r="G112" s="39"/>
      <c r="H112" s="80">
        <v>350</v>
      </c>
    </row>
    <row r="113" spans="1:8" ht="12">
      <c r="A113" s="38" t="s">
        <v>139</v>
      </c>
      <c r="B113" s="38"/>
      <c r="C113" s="39" t="s">
        <v>41</v>
      </c>
      <c r="D113" s="39" t="s">
        <v>48</v>
      </c>
      <c r="E113" s="39"/>
      <c r="F113" s="39"/>
      <c r="G113" s="39"/>
      <c r="H113" s="80">
        <f>SUM(H114)</f>
        <v>10</v>
      </c>
    </row>
    <row r="114" spans="1:8" ht="24">
      <c r="A114" s="38" t="s">
        <v>305</v>
      </c>
      <c r="B114" s="38"/>
      <c r="C114" s="39" t="s">
        <v>41</v>
      </c>
      <c r="D114" s="39" t="s">
        <v>48</v>
      </c>
      <c r="E114" s="39" t="s">
        <v>176</v>
      </c>
      <c r="F114" s="39"/>
      <c r="G114" s="39"/>
      <c r="H114" s="80">
        <f>H115</f>
        <v>10</v>
      </c>
    </row>
    <row r="115" spans="1:8" ht="24">
      <c r="A115" s="38" t="s">
        <v>306</v>
      </c>
      <c r="B115" s="38"/>
      <c r="C115" s="39" t="s">
        <v>41</v>
      </c>
      <c r="D115" s="39" t="s">
        <v>48</v>
      </c>
      <c r="E115" s="39" t="s">
        <v>26</v>
      </c>
      <c r="F115" s="39"/>
      <c r="G115" s="39"/>
      <c r="H115" s="80">
        <f>H116</f>
        <v>10</v>
      </c>
    </row>
    <row r="116" spans="1:8" ht="12">
      <c r="A116" s="38" t="s">
        <v>156</v>
      </c>
      <c r="B116" s="56"/>
      <c r="C116" s="39" t="s">
        <v>41</v>
      </c>
      <c r="D116" s="39" t="s">
        <v>48</v>
      </c>
      <c r="E116" s="39" t="s">
        <v>26</v>
      </c>
      <c r="F116" s="39" t="s">
        <v>157</v>
      </c>
      <c r="G116" s="39"/>
      <c r="H116" s="80">
        <f>H117</f>
        <v>10</v>
      </c>
    </row>
    <row r="117" spans="1:8" ht="24">
      <c r="A117" s="38" t="s">
        <v>158</v>
      </c>
      <c r="B117" s="56"/>
      <c r="C117" s="39" t="s">
        <v>41</v>
      </c>
      <c r="D117" s="39" t="s">
        <v>48</v>
      </c>
      <c r="E117" s="39" t="s">
        <v>26</v>
      </c>
      <c r="F117" s="39" t="s">
        <v>159</v>
      </c>
      <c r="G117" s="39"/>
      <c r="H117" s="80">
        <f>H118</f>
        <v>10</v>
      </c>
    </row>
    <row r="118" spans="1:8" ht="12">
      <c r="A118" s="38" t="s">
        <v>293</v>
      </c>
      <c r="B118" s="56"/>
      <c r="C118" s="39" t="s">
        <v>41</v>
      </c>
      <c r="D118" s="39" t="s">
        <v>48</v>
      </c>
      <c r="E118" s="39" t="s">
        <v>26</v>
      </c>
      <c r="F118" s="39" t="s">
        <v>7</v>
      </c>
      <c r="G118" s="39"/>
      <c r="H118" s="80">
        <v>10</v>
      </c>
    </row>
    <row r="119" spans="1:8" ht="12">
      <c r="A119" s="144" t="s">
        <v>132</v>
      </c>
      <c r="B119" s="56"/>
      <c r="C119" s="149" t="s">
        <v>49</v>
      </c>
      <c r="D119" s="149" t="s">
        <v>67</v>
      </c>
      <c r="E119" s="149"/>
      <c r="F119" s="149"/>
      <c r="G119" s="149"/>
      <c r="H119" s="150">
        <f>H120+H130</f>
        <v>1020.3</v>
      </c>
    </row>
    <row r="120" spans="1:8" ht="12">
      <c r="A120" s="38" t="s">
        <v>134</v>
      </c>
      <c r="B120" s="56"/>
      <c r="C120" s="39" t="s">
        <v>49</v>
      </c>
      <c r="D120" s="39" t="s">
        <v>40</v>
      </c>
      <c r="E120" s="39"/>
      <c r="F120" s="39"/>
      <c r="G120" s="39"/>
      <c r="H120" s="80">
        <f>H121+H127</f>
        <v>448</v>
      </c>
    </row>
    <row r="121" spans="1:8" ht="24">
      <c r="A121" s="38" t="s">
        <v>307</v>
      </c>
      <c r="B121" s="61"/>
      <c r="C121" s="39" t="s">
        <v>49</v>
      </c>
      <c r="D121" s="39" t="s">
        <v>40</v>
      </c>
      <c r="E121" s="45">
        <v>6840000000</v>
      </c>
      <c r="F121" s="39"/>
      <c r="G121" s="39"/>
      <c r="H121" s="80">
        <f>H122</f>
        <v>437</v>
      </c>
    </row>
    <row r="122" spans="1:8" ht="12">
      <c r="A122" s="44" t="s">
        <v>308</v>
      </c>
      <c r="B122" s="46"/>
      <c r="C122" s="188" t="s">
        <v>49</v>
      </c>
      <c r="D122" s="188" t="s">
        <v>40</v>
      </c>
      <c r="E122" s="39" t="s">
        <v>27</v>
      </c>
      <c r="F122" s="188"/>
      <c r="G122" s="188"/>
      <c r="H122" s="81">
        <f>H123</f>
        <v>437</v>
      </c>
    </row>
    <row r="123" spans="1:8" ht="12">
      <c r="A123" s="38" t="s">
        <v>156</v>
      </c>
      <c r="B123" s="56"/>
      <c r="C123" s="39" t="s">
        <v>49</v>
      </c>
      <c r="D123" s="39" t="s">
        <v>40</v>
      </c>
      <c r="E123" s="39" t="s">
        <v>27</v>
      </c>
      <c r="F123" s="39" t="s">
        <v>157</v>
      </c>
      <c r="G123" s="39"/>
      <c r="H123" s="80">
        <f>SUM(H124)</f>
        <v>437</v>
      </c>
    </row>
    <row r="124" spans="1:8" ht="24">
      <c r="A124" s="38" t="s">
        <v>158</v>
      </c>
      <c r="B124" s="56"/>
      <c r="C124" s="39" t="s">
        <v>49</v>
      </c>
      <c r="D124" s="39" t="s">
        <v>40</v>
      </c>
      <c r="E124" s="39" t="s">
        <v>27</v>
      </c>
      <c r="F124" s="39" t="s">
        <v>159</v>
      </c>
      <c r="G124" s="39"/>
      <c r="H124" s="80">
        <f>H125+H126</f>
        <v>437</v>
      </c>
    </row>
    <row r="125" spans="1:8" ht="12">
      <c r="A125" s="38" t="s">
        <v>293</v>
      </c>
      <c r="B125" s="56"/>
      <c r="C125" s="39" t="s">
        <v>49</v>
      </c>
      <c r="D125" s="39" t="s">
        <v>40</v>
      </c>
      <c r="E125" s="39" t="s">
        <v>27</v>
      </c>
      <c r="F125" s="39" t="s">
        <v>7</v>
      </c>
      <c r="G125" s="39" t="s">
        <v>8</v>
      </c>
      <c r="H125" s="80">
        <v>87</v>
      </c>
    </row>
    <row r="126" spans="1:8" ht="12">
      <c r="A126" s="38" t="s">
        <v>345</v>
      </c>
      <c r="B126" s="56"/>
      <c r="C126" s="39" t="s">
        <v>49</v>
      </c>
      <c r="D126" s="39" t="s">
        <v>40</v>
      </c>
      <c r="E126" s="39" t="s">
        <v>27</v>
      </c>
      <c r="F126" s="39" t="s">
        <v>346</v>
      </c>
      <c r="G126" s="39"/>
      <c r="H126" s="80">
        <v>350</v>
      </c>
    </row>
    <row r="127" spans="1:8" ht="12">
      <c r="A127" s="38" t="s">
        <v>156</v>
      </c>
      <c r="B127" s="56"/>
      <c r="C127" s="39" t="s">
        <v>49</v>
      </c>
      <c r="D127" s="39" t="s">
        <v>40</v>
      </c>
      <c r="E127" s="39" t="s">
        <v>28</v>
      </c>
      <c r="F127" s="39" t="s">
        <v>157</v>
      </c>
      <c r="G127" s="39" t="s">
        <v>10</v>
      </c>
      <c r="H127" s="80">
        <f>H128</f>
        <v>11</v>
      </c>
    </row>
    <row r="128" spans="1:8" ht="24">
      <c r="A128" s="38" t="s">
        <v>158</v>
      </c>
      <c r="B128" s="56"/>
      <c r="C128" s="39" t="s">
        <v>49</v>
      </c>
      <c r="D128" s="39" t="s">
        <v>40</v>
      </c>
      <c r="E128" s="39" t="s">
        <v>28</v>
      </c>
      <c r="F128" s="39" t="s">
        <v>159</v>
      </c>
      <c r="G128" s="39"/>
      <c r="H128" s="80">
        <f>H129</f>
        <v>11</v>
      </c>
    </row>
    <row r="129" spans="1:8" ht="12">
      <c r="A129" s="38" t="s">
        <v>293</v>
      </c>
      <c r="B129" s="56"/>
      <c r="C129" s="39" t="s">
        <v>49</v>
      </c>
      <c r="D129" s="39" t="s">
        <v>40</v>
      </c>
      <c r="E129" s="39" t="s">
        <v>28</v>
      </c>
      <c r="F129" s="39" t="s">
        <v>7</v>
      </c>
      <c r="G129" s="39" t="s">
        <v>9</v>
      </c>
      <c r="H129" s="80">
        <v>11</v>
      </c>
    </row>
    <row r="130" spans="1:8" ht="12">
      <c r="A130" s="58" t="s">
        <v>140</v>
      </c>
      <c r="B130" s="56"/>
      <c r="C130" s="39" t="s">
        <v>49</v>
      </c>
      <c r="D130" s="39" t="s">
        <v>45</v>
      </c>
      <c r="E130" s="39"/>
      <c r="F130" s="39"/>
      <c r="G130" s="39"/>
      <c r="H130" s="80">
        <f>H131</f>
        <v>572.3</v>
      </c>
    </row>
    <row r="131" spans="1:8" ht="24">
      <c r="A131" s="38" t="s">
        <v>310</v>
      </c>
      <c r="B131" s="56"/>
      <c r="C131" s="39" t="s">
        <v>49</v>
      </c>
      <c r="D131" s="39" t="s">
        <v>45</v>
      </c>
      <c r="E131" s="39" t="s">
        <v>309</v>
      </c>
      <c r="F131" s="39"/>
      <c r="G131" s="39"/>
      <c r="H131" s="80">
        <f>H132+H137</f>
        <v>572.3</v>
      </c>
    </row>
    <row r="132" spans="1:8" ht="12">
      <c r="A132" s="38" t="s">
        <v>311</v>
      </c>
      <c r="B132" s="56"/>
      <c r="C132" s="39" t="s">
        <v>49</v>
      </c>
      <c r="D132" s="39" t="s">
        <v>45</v>
      </c>
      <c r="E132" s="39" t="s">
        <v>29</v>
      </c>
      <c r="F132" s="39"/>
      <c r="G132" s="39"/>
      <c r="H132" s="80">
        <f>SUM(H133)</f>
        <v>572.3</v>
      </c>
    </row>
    <row r="133" spans="1:8" ht="12">
      <c r="A133" s="38" t="s">
        <v>156</v>
      </c>
      <c r="B133" s="56"/>
      <c r="C133" s="39" t="s">
        <v>49</v>
      </c>
      <c r="D133" s="39" t="s">
        <v>45</v>
      </c>
      <c r="E133" s="39" t="s">
        <v>29</v>
      </c>
      <c r="F133" s="39" t="s">
        <v>157</v>
      </c>
      <c r="G133" s="39"/>
      <c r="H133" s="80">
        <f>SUM(H134)</f>
        <v>572.3</v>
      </c>
    </row>
    <row r="134" spans="1:8" ht="24">
      <c r="A134" s="38" t="s">
        <v>158</v>
      </c>
      <c r="B134" s="56"/>
      <c r="C134" s="39" t="s">
        <v>49</v>
      </c>
      <c r="D134" s="39" t="s">
        <v>45</v>
      </c>
      <c r="E134" s="39" t="s">
        <v>29</v>
      </c>
      <c r="F134" s="39" t="s">
        <v>159</v>
      </c>
      <c r="G134" s="39"/>
      <c r="H134" s="80">
        <f>H135</f>
        <v>572.3</v>
      </c>
    </row>
    <row r="135" spans="1:8" ht="12">
      <c r="A135" s="38" t="s">
        <v>293</v>
      </c>
      <c r="B135" s="56"/>
      <c r="C135" s="39" t="s">
        <v>49</v>
      </c>
      <c r="D135" s="39" t="s">
        <v>45</v>
      </c>
      <c r="E135" s="39" t="s">
        <v>29</v>
      </c>
      <c r="F135" s="39" t="s">
        <v>7</v>
      </c>
      <c r="G135" s="39"/>
      <c r="H135" s="80">
        <v>572.3</v>
      </c>
    </row>
    <row r="136" spans="1:8" ht="24">
      <c r="A136" s="60" t="s">
        <v>339</v>
      </c>
      <c r="B136" s="56"/>
      <c r="C136" s="39" t="s">
        <v>49</v>
      </c>
      <c r="D136" s="39" t="s">
        <v>45</v>
      </c>
      <c r="E136" s="39" t="s">
        <v>250</v>
      </c>
      <c r="F136" s="39"/>
      <c r="G136" s="39"/>
      <c r="H136" s="80">
        <f>H137</f>
        <v>0</v>
      </c>
    </row>
    <row r="137" spans="1:8" ht="12">
      <c r="A137" s="38" t="s">
        <v>156</v>
      </c>
      <c r="B137" s="56"/>
      <c r="C137" s="39" t="s">
        <v>49</v>
      </c>
      <c r="D137" s="39" t="s">
        <v>45</v>
      </c>
      <c r="E137" s="39" t="s">
        <v>250</v>
      </c>
      <c r="F137" s="39" t="s">
        <v>157</v>
      </c>
      <c r="G137" s="39"/>
      <c r="H137" s="80">
        <f>H138</f>
        <v>0</v>
      </c>
    </row>
    <row r="138" spans="1:8" ht="24">
      <c r="A138" s="38" t="s">
        <v>158</v>
      </c>
      <c r="B138" s="56"/>
      <c r="C138" s="39" t="s">
        <v>49</v>
      </c>
      <c r="D138" s="39" t="s">
        <v>45</v>
      </c>
      <c r="E138" s="39" t="s">
        <v>250</v>
      </c>
      <c r="F138" s="39" t="s">
        <v>159</v>
      </c>
      <c r="G138" s="39" t="s">
        <v>10</v>
      </c>
      <c r="H138" s="80">
        <f>H139</f>
        <v>0</v>
      </c>
    </row>
    <row r="139" spans="1:8" ht="12">
      <c r="A139" s="38" t="s">
        <v>293</v>
      </c>
      <c r="B139" s="56"/>
      <c r="C139" s="39" t="s">
        <v>49</v>
      </c>
      <c r="D139" s="39" t="s">
        <v>45</v>
      </c>
      <c r="E139" s="39" t="s">
        <v>250</v>
      </c>
      <c r="F139" s="39" t="s">
        <v>7</v>
      </c>
      <c r="G139" s="39" t="s">
        <v>10</v>
      </c>
      <c r="H139" s="80">
        <v>0</v>
      </c>
    </row>
    <row r="140" spans="1:8" ht="12">
      <c r="A140" s="144" t="s">
        <v>177</v>
      </c>
      <c r="B140" s="191"/>
      <c r="C140" s="149" t="s">
        <v>50</v>
      </c>
      <c r="D140" s="149" t="s">
        <v>67</v>
      </c>
      <c r="E140" s="149"/>
      <c r="F140" s="149"/>
      <c r="G140" s="149"/>
      <c r="H140" s="150">
        <f>H142</f>
        <v>100</v>
      </c>
    </row>
    <row r="141" spans="1:8" ht="12">
      <c r="A141" s="38" t="s">
        <v>178</v>
      </c>
      <c r="B141" s="44"/>
      <c r="C141" s="39" t="s">
        <v>50</v>
      </c>
      <c r="D141" s="39" t="s">
        <v>39</v>
      </c>
      <c r="E141" s="39"/>
      <c r="F141" s="39"/>
      <c r="G141" s="39"/>
      <c r="H141" s="80">
        <f>H142</f>
        <v>100</v>
      </c>
    </row>
    <row r="142" spans="1:8" ht="24">
      <c r="A142" s="38" t="s">
        <v>312</v>
      </c>
      <c r="B142" s="44"/>
      <c r="C142" s="39" t="s">
        <v>50</v>
      </c>
      <c r="D142" s="39" t="s">
        <v>39</v>
      </c>
      <c r="E142" s="39" t="s">
        <v>179</v>
      </c>
      <c r="F142" s="39"/>
      <c r="G142" s="39"/>
      <c r="H142" s="80">
        <f>H143</f>
        <v>100</v>
      </c>
    </row>
    <row r="143" spans="1:8" ht="12">
      <c r="A143" s="38" t="s">
        <v>156</v>
      </c>
      <c r="B143" s="56"/>
      <c r="C143" s="39" t="s">
        <v>50</v>
      </c>
      <c r="D143" s="39" t="s">
        <v>39</v>
      </c>
      <c r="E143" s="39" t="s">
        <v>30</v>
      </c>
      <c r="F143" s="39" t="s">
        <v>157</v>
      </c>
      <c r="G143" s="39"/>
      <c r="H143" s="80">
        <f>H145</f>
        <v>100</v>
      </c>
    </row>
    <row r="144" spans="1:10" ht="24">
      <c r="A144" s="38" t="s">
        <v>158</v>
      </c>
      <c r="B144" s="56"/>
      <c r="C144" s="39" t="s">
        <v>50</v>
      </c>
      <c r="D144" s="39" t="s">
        <v>39</v>
      </c>
      <c r="E144" s="39" t="s">
        <v>30</v>
      </c>
      <c r="F144" s="39" t="s">
        <v>159</v>
      </c>
      <c r="G144" s="39"/>
      <c r="H144" s="80">
        <f>H145</f>
        <v>100</v>
      </c>
      <c r="J144" s="47"/>
    </row>
    <row r="145" spans="1:8" ht="12">
      <c r="A145" s="38" t="s">
        <v>293</v>
      </c>
      <c r="B145" s="56"/>
      <c r="C145" s="39" t="s">
        <v>50</v>
      </c>
      <c r="D145" s="39" t="s">
        <v>39</v>
      </c>
      <c r="E145" s="39" t="s">
        <v>30</v>
      </c>
      <c r="F145" s="39" t="s">
        <v>7</v>
      </c>
      <c r="G145" s="39"/>
      <c r="H145" s="80">
        <v>100</v>
      </c>
    </row>
    <row r="146" spans="1:8" ht="12">
      <c r="A146" s="144" t="s">
        <v>133</v>
      </c>
      <c r="B146" s="148"/>
      <c r="C146" s="149" t="s">
        <v>47</v>
      </c>
      <c r="D146" s="149" t="s">
        <v>67</v>
      </c>
      <c r="E146" s="149"/>
      <c r="F146" s="149"/>
      <c r="G146" s="149"/>
      <c r="H146" s="150">
        <f>H147</f>
        <v>480.4</v>
      </c>
    </row>
    <row r="147" spans="1:8" ht="12">
      <c r="A147" s="38" t="s">
        <v>31</v>
      </c>
      <c r="B147" s="56"/>
      <c r="C147" s="39" t="s">
        <v>47</v>
      </c>
      <c r="D147" s="39" t="s">
        <v>39</v>
      </c>
      <c r="E147" s="39"/>
      <c r="F147" s="39"/>
      <c r="G147" s="39"/>
      <c r="H147" s="80">
        <f>H148</f>
        <v>480.4</v>
      </c>
    </row>
    <row r="148" spans="1:8" ht="12">
      <c r="A148" s="38" t="s">
        <v>313</v>
      </c>
      <c r="B148" s="56"/>
      <c r="C148" s="39" t="s">
        <v>47</v>
      </c>
      <c r="D148" s="39" t="s">
        <v>39</v>
      </c>
      <c r="E148" s="39" t="s">
        <v>180</v>
      </c>
      <c r="F148" s="39"/>
      <c r="G148" s="39"/>
      <c r="H148" s="80">
        <f>H149</f>
        <v>480.4</v>
      </c>
    </row>
    <row r="149" spans="1:8" ht="24">
      <c r="A149" s="38" t="s">
        <v>181</v>
      </c>
      <c r="B149" s="56"/>
      <c r="C149" s="39" t="s">
        <v>47</v>
      </c>
      <c r="D149" s="39" t="s">
        <v>39</v>
      </c>
      <c r="E149" s="39" t="s">
        <v>32</v>
      </c>
      <c r="F149" s="39"/>
      <c r="G149" s="39"/>
      <c r="H149" s="80">
        <f>H150</f>
        <v>480.4</v>
      </c>
    </row>
    <row r="150" spans="1:8" ht="12">
      <c r="A150" s="38" t="s">
        <v>183</v>
      </c>
      <c r="B150" s="56"/>
      <c r="C150" s="39" t="s">
        <v>47</v>
      </c>
      <c r="D150" s="39" t="s">
        <v>39</v>
      </c>
      <c r="E150" s="39" t="s">
        <v>32</v>
      </c>
      <c r="F150" s="39" t="s">
        <v>182</v>
      </c>
      <c r="G150" s="39"/>
      <c r="H150" s="80">
        <f>H151</f>
        <v>480.4</v>
      </c>
    </row>
    <row r="151" spans="1:8" ht="12">
      <c r="A151" s="43" t="s">
        <v>315</v>
      </c>
      <c r="B151" s="56"/>
      <c r="C151" s="39" t="s">
        <v>47</v>
      </c>
      <c r="D151" s="39" t="s">
        <v>39</v>
      </c>
      <c r="E151" s="39" t="s">
        <v>32</v>
      </c>
      <c r="F151" s="39" t="s">
        <v>314</v>
      </c>
      <c r="G151" s="39"/>
      <c r="H151" s="80">
        <v>480.4</v>
      </c>
    </row>
    <row r="152" spans="1:8" ht="12">
      <c r="A152" s="144" t="s">
        <v>184</v>
      </c>
      <c r="B152" s="148"/>
      <c r="C152" s="149" t="s">
        <v>43</v>
      </c>
      <c r="D152" s="149" t="s">
        <v>67</v>
      </c>
      <c r="E152" s="149"/>
      <c r="F152" s="149"/>
      <c r="G152" s="149"/>
      <c r="H152" s="150">
        <f>SUM(H153)</f>
        <v>225</v>
      </c>
    </row>
    <row r="153" spans="1:8" ht="12">
      <c r="A153" s="38" t="s">
        <v>33</v>
      </c>
      <c r="B153" s="56"/>
      <c r="C153" s="39" t="s">
        <v>43</v>
      </c>
      <c r="D153" s="39" t="s">
        <v>40</v>
      </c>
      <c r="E153" s="39"/>
      <c r="F153" s="39"/>
      <c r="G153" s="39"/>
      <c r="H153" s="80">
        <f>SUM(H154)</f>
        <v>225</v>
      </c>
    </row>
    <row r="154" spans="1:8" ht="12">
      <c r="A154" s="38" t="s">
        <v>316</v>
      </c>
      <c r="B154" s="56"/>
      <c r="C154" s="39" t="s">
        <v>43</v>
      </c>
      <c r="D154" s="39" t="s">
        <v>40</v>
      </c>
      <c r="E154" s="39" t="s">
        <v>185</v>
      </c>
      <c r="F154" s="39"/>
      <c r="G154" s="39"/>
      <c r="H154" s="80">
        <f>SUM(H155)</f>
        <v>225</v>
      </c>
    </row>
    <row r="155" spans="1:8" ht="12">
      <c r="A155" s="38" t="s">
        <v>317</v>
      </c>
      <c r="B155" s="56"/>
      <c r="C155" s="39" t="s">
        <v>43</v>
      </c>
      <c r="D155" s="39" t="s">
        <v>40</v>
      </c>
      <c r="E155" s="39" t="s">
        <v>34</v>
      </c>
      <c r="F155" s="39"/>
      <c r="G155" s="39"/>
      <c r="H155" s="80">
        <f>SUM(H156)</f>
        <v>225</v>
      </c>
    </row>
    <row r="156" spans="1:8" ht="12">
      <c r="A156" s="38" t="s">
        <v>156</v>
      </c>
      <c r="B156" s="56"/>
      <c r="C156" s="39" t="s">
        <v>43</v>
      </c>
      <c r="D156" s="39" t="s">
        <v>40</v>
      </c>
      <c r="E156" s="39" t="s">
        <v>34</v>
      </c>
      <c r="F156" s="39" t="s">
        <v>157</v>
      </c>
      <c r="G156" s="39"/>
      <c r="H156" s="80">
        <f>SUM(H157)</f>
        <v>225</v>
      </c>
    </row>
    <row r="157" spans="1:8" ht="24">
      <c r="A157" s="38" t="s">
        <v>158</v>
      </c>
      <c r="B157" s="56"/>
      <c r="C157" s="39" t="s">
        <v>43</v>
      </c>
      <c r="D157" s="39" t="s">
        <v>40</v>
      </c>
      <c r="E157" s="39" t="s">
        <v>34</v>
      </c>
      <c r="F157" s="39" t="s">
        <v>159</v>
      </c>
      <c r="G157" s="39"/>
      <c r="H157" s="80">
        <f>H158</f>
        <v>225</v>
      </c>
    </row>
    <row r="158" spans="1:8" ht="12">
      <c r="A158" s="38" t="s">
        <v>293</v>
      </c>
      <c r="B158" s="57"/>
      <c r="C158" s="39" t="s">
        <v>43</v>
      </c>
      <c r="D158" s="39" t="s">
        <v>40</v>
      </c>
      <c r="E158" s="39" t="s">
        <v>34</v>
      </c>
      <c r="F158" s="39" t="s">
        <v>7</v>
      </c>
      <c r="G158" s="39" t="s">
        <v>10</v>
      </c>
      <c r="H158" s="80">
        <v>225</v>
      </c>
    </row>
    <row r="159" spans="1:8" ht="24">
      <c r="A159" s="144" t="s">
        <v>318</v>
      </c>
      <c r="B159" s="148"/>
      <c r="C159" s="149" t="s">
        <v>44</v>
      </c>
      <c r="D159" s="149" t="s">
        <v>67</v>
      </c>
      <c r="E159" s="149"/>
      <c r="F159" s="149"/>
      <c r="G159" s="149"/>
      <c r="H159" s="150">
        <f>H160</f>
        <v>0</v>
      </c>
    </row>
    <row r="160" spans="1:8" ht="12">
      <c r="A160" s="38" t="s">
        <v>36</v>
      </c>
      <c r="B160" s="56"/>
      <c r="C160" s="39" t="s">
        <v>44</v>
      </c>
      <c r="D160" s="39" t="s">
        <v>39</v>
      </c>
      <c r="E160" s="45">
        <v>7100000000</v>
      </c>
      <c r="F160" s="39"/>
      <c r="G160" s="39"/>
      <c r="H160" s="80">
        <f>H161</f>
        <v>0</v>
      </c>
    </row>
    <row r="161" spans="1:8" ht="12">
      <c r="A161" s="38" t="s">
        <v>319</v>
      </c>
      <c r="B161" s="56"/>
      <c r="C161" s="39" t="s">
        <v>44</v>
      </c>
      <c r="D161" s="39" t="s">
        <v>39</v>
      </c>
      <c r="E161" s="45">
        <v>7110020010</v>
      </c>
      <c r="F161" s="39"/>
      <c r="G161" s="39"/>
      <c r="H161" s="80">
        <f>H162</f>
        <v>0</v>
      </c>
    </row>
    <row r="162" spans="1:8" ht="12">
      <c r="A162" s="38" t="s">
        <v>186</v>
      </c>
      <c r="B162" s="56"/>
      <c r="C162" s="39" t="s">
        <v>44</v>
      </c>
      <c r="D162" s="39" t="s">
        <v>39</v>
      </c>
      <c r="E162" s="45">
        <v>7110020010</v>
      </c>
      <c r="F162" s="39" t="s">
        <v>73</v>
      </c>
      <c r="G162" s="39"/>
      <c r="H162" s="80">
        <f>H163</f>
        <v>0</v>
      </c>
    </row>
    <row r="163" spans="1:8" ht="12">
      <c r="A163" s="38" t="s">
        <v>320</v>
      </c>
      <c r="B163" s="56"/>
      <c r="C163" s="39" t="s">
        <v>44</v>
      </c>
      <c r="D163" s="39" t="s">
        <v>39</v>
      </c>
      <c r="E163" s="45">
        <v>7110020010</v>
      </c>
      <c r="F163" s="39" t="s">
        <v>35</v>
      </c>
      <c r="G163" s="39"/>
      <c r="H163" s="80">
        <v>0</v>
      </c>
    </row>
    <row r="164" spans="1:11" ht="12">
      <c r="A164" s="144" t="s">
        <v>51</v>
      </c>
      <c r="B164" s="148"/>
      <c r="C164" s="149"/>
      <c r="D164" s="149"/>
      <c r="E164" s="149"/>
      <c r="F164" s="149"/>
      <c r="G164" s="149"/>
      <c r="H164" s="150">
        <f>H10+H81+H88+H101+H119+H146+H140+H152+H159</f>
        <v>9863.8</v>
      </c>
      <c r="I164" s="190"/>
      <c r="J164" s="190"/>
      <c r="K164" s="190"/>
    </row>
    <row r="165" spans="1:8" ht="12">
      <c r="A165" s="48"/>
      <c r="B165" s="51"/>
      <c r="C165" s="51"/>
      <c r="D165" s="51"/>
      <c r="E165" s="147"/>
      <c r="F165" s="51"/>
      <c r="H165" s="50"/>
    </row>
    <row r="166" spans="1:8" ht="12">
      <c r="A166" s="49"/>
      <c r="H166" s="50"/>
    </row>
    <row r="167" ht="12">
      <c r="A167" s="164" t="s">
        <v>437</v>
      </c>
    </row>
  </sheetData>
  <sheetProtection/>
  <mergeCells count="13">
    <mergeCell ref="A7:H7"/>
    <mergeCell ref="G1:H1"/>
    <mergeCell ref="A2:H2"/>
    <mergeCell ref="A3:H3"/>
    <mergeCell ref="A4:H4"/>
    <mergeCell ref="A5:H5"/>
    <mergeCell ref="G8:G9"/>
    <mergeCell ref="A8:A9"/>
    <mergeCell ref="B8:B9"/>
    <mergeCell ref="C8:C9"/>
    <mergeCell ref="D8:D9"/>
    <mergeCell ref="E8:E9"/>
    <mergeCell ref="F8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2023-12-27T08:53:28Z</dcterms:modified>
  <cp:category/>
  <cp:version/>
  <cp:contentType/>
  <cp:contentStatus/>
</cp:coreProperties>
</file>